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HITA ADHYAYANA 3" sheetId="1" r:id="rId5"/>
    <sheet state="visible" name="EMERGENCY" sheetId="2" r:id="rId6"/>
    <sheet state="visible" name="RESEARCH" sheetId="3" r:id="rId7"/>
    <sheet state="visible" name="PRASUTI TANTRA STRI ROGA" sheetId="4" r:id="rId8"/>
    <sheet state="visible" name="KAUMARABHRITYA" sheetId="5" r:id="rId9"/>
    <sheet state="visible" name="KAYACHIKITSA" sheetId="6" r:id="rId10"/>
    <sheet state="visible" name="PANCHAKARMA" sheetId="7" r:id="rId11"/>
    <sheet state="visible" name="SHALAKYA" sheetId="8" r:id="rId12"/>
    <sheet state="visible" name="SHALYA" sheetId="9" r:id="rId13"/>
  </sheets>
  <definedNames/>
  <calcPr/>
</workbook>
</file>

<file path=xl/sharedStrings.xml><?xml version="1.0" encoding="utf-8"?>
<sst xmlns="http://schemas.openxmlformats.org/spreadsheetml/2006/main" count="514" uniqueCount="52">
  <si>
    <t>AYURVEDA COLLEGE COIMBATORE</t>
  </si>
  <si>
    <t>3rd  BAMS  ATTENDANCE 2026</t>
  </si>
  <si>
    <t>S.NO</t>
  </si>
  <si>
    <t>NAME</t>
  </si>
  <si>
    <t>THEORY -LH</t>
  </si>
  <si>
    <t>THEORY -NLH</t>
  </si>
  <si>
    <t>CUMULATIVE LH</t>
  </si>
  <si>
    <t>CUMULATIVE NLH</t>
  </si>
  <si>
    <t>CUMULATIVE THEORY</t>
  </si>
  <si>
    <t>THEORY PERCENT</t>
  </si>
  <si>
    <t>TOTAL NO OF CLASSES</t>
  </si>
  <si>
    <t>AARTHI G</t>
  </si>
  <si>
    <t>AARTHISRI V</t>
  </si>
  <si>
    <t>ABINESHWARAN S</t>
  </si>
  <si>
    <t>ANUDIYA S</t>
  </si>
  <si>
    <t>ARUN K S</t>
  </si>
  <si>
    <t>BHAVISHKA DEVI T</t>
  </si>
  <si>
    <t>DEEPA K</t>
  </si>
  <si>
    <t>DHANUSH M</t>
  </si>
  <si>
    <t>DHANUSHIYA A</t>
  </si>
  <si>
    <t>DINESH KUMAR K J</t>
  </si>
  <si>
    <t>HARINI K</t>
  </si>
  <si>
    <t>HARSHADHA BABU</t>
  </si>
  <si>
    <t>HARSHINI M</t>
  </si>
  <si>
    <t>INBA SARATHI S</t>
  </si>
  <si>
    <t>KAVIPRIYA V</t>
  </si>
  <si>
    <t>KEERTHI M</t>
  </si>
  <si>
    <t>KOUSTUBAN J</t>
  </si>
  <si>
    <t>KRISHNAPRIYA K S</t>
  </si>
  <si>
    <t>LAKSHMIPRIYA R</t>
  </si>
  <si>
    <t>MALATHI J C</t>
  </si>
  <si>
    <t>MANIPALA K</t>
  </si>
  <si>
    <t>MANISHA A</t>
  </si>
  <si>
    <t>PANPU R S</t>
  </si>
  <si>
    <t>RAMPAL JOGI</t>
  </si>
  <si>
    <t>REHAN M</t>
  </si>
  <si>
    <t>ROHIT R</t>
  </si>
  <si>
    <t>ROHITHA SREE V</t>
  </si>
  <si>
    <t>RUTHRAMOORTHY R</t>
  </si>
  <si>
    <t>SABARI K V</t>
  </si>
  <si>
    <t>SANKARI P</t>
  </si>
  <si>
    <t>SHAFLA K S</t>
  </si>
  <si>
    <t>SOBEKA S</t>
  </si>
  <si>
    <t>SOURAV BHADRA</t>
  </si>
  <si>
    <t>SRINIDHI J</t>
  </si>
  <si>
    <t>TANU KUMARI</t>
  </si>
  <si>
    <t>PRACTICAL</t>
  </si>
  <si>
    <t>CUMULATIVE PRACTICAL</t>
  </si>
  <si>
    <t>PRACTICAL PERCENT</t>
  </si>
  <si>
    <t>UVASRUTHI</t>
  </si>
  <si>
    <t>S</t>
  </si>
  <si>
    <t>CLINICAL HOUR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</si>
</sst>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12">
    <font>
      <sz val="10.0"/>
      <color rgb="FF000000"/>
      <name val="Arial"/>
      <scheme val="minor"/>
    </font>
    <font>
      <sz val="11.0"/>
      <color theme="1"/>
      <name val="Times New Roman"/>
    </font>
    <font/>
    <font>
      <b/>
      <u/>
      <sz val="11.0"/>
      <color rgb="FF1155CC"/>
      <name val="Times New Roman"/>
    </font>
    <font>
      <b/>
      <sz val="11.0"/>
      <color theme="1"/>
      <name val="Times New Roman"/>
    </font>
    <font>
      <b/>
      <sz val="12.0"/>
      <color theme="1"/>
      <name val="Times New Roman"/>
    </font>
    <font>
      <color theme="1"/>
      <name val="Arial"/>
    </font>
    <font>
      <b/>
      <sz val="11.0"/>
      <color rgb="FFFF0000"/>
      <name val="Times New Roman"/>
    </font>
    <font>
      <color theme="1"/>
      <name val="Arial"/>
      <scheme val="minor"/>
    </font>
    <font>
      <sz val="12.0"/>
      <color theme="1"/>
      <name val="Times New Roman"/>
    </font>
    <font>
      <color theme="1"/>
      <name val="Times New Roman"/>
    </font>
    <font>
      <sz val="11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2" fillId="0" fontId="2" numFmtId="0" xfId="0" applyBorder="1" applyFont="1"/>
    <xf borderId="3" fillId="0" fontId="1" numFmtId="0" xfId="0" applyAlignment="1" applyBorder="1" applyFont="1">
      <alignment horizontal="center" readingOrder="0" vertical="bottom"/>
    </xf>
    <xf borderId="4" fillId="0" fontId="2" numFmtId="0" xfId="0" applyBorder="1" applyFont="1"/>
    <xf borderId="5" fillId="0" fontId="3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 vertical="bottom"/>
    </xf>
    <xf borderId="6" fillId="0" fontId="5" numFmtId="164" xfId="0" applyAlignment="1" applyBorder="1" applyFont="1" applyNumberFormat="1">
      <alignment horizontal="center" readingOrder="0"/>
    </xf>
    <xf borderId="7" fillId="0" fontId="2" numFmtId="0" xfId="0" applyBorder="1" applyFont="1"/>
    <xf borderId="8" fillId="0" fontId="2" numFmtId="0" xfId="0" applyBorder="1" applyFont="1"/>
    <xf borderId="1" fillId="0" fontId="5" numFmtId="164" xfId="0" applyAlignment="1" applyBorder="1" applyFont="1" applyNumberFormat="1">
      <alignment horizontal="center" readingOrder="0"/>
    </xf>
    <xf borderId="9" fillId="0" fontId="2" numFmtId="0" xfId="0" applyBorder="1" applyFont="1"/>
    <xf borderId="5" fillId="0" fontId="6" numFmtId="0" xfId="0" applyAlignment="1" applyBorder="1" applyFont="1">
      <alignment vertical="bottom"/>
    </xf>
    <xf borderId="4" fillId="0" fontId="6" numFmtId="0" xfId="0" applyAlignment="1" applyBorder="1" applyFont="1">
      <alignment vertical="bottom"/>
    </xf>
    <xf borderId="10" fillId="0" fontId="7" numFmtId="0" xfId="0" applyAlignment="1" applyBorder="1" applyFont="1">
      <alignment vertical="bottom"/>
    </xf>
    <xf borderId="11" fillId="0" fontId="7" numFmtId="0" xfId="0" applyAlignment="1" applyBorder="1" applyFont="1">
      <alignment vertical="bottom"/>
    </xf>
    <xf borderId="11" fillId="0" fontId="7" numFmtId="0" xfId="0" applyAlignment="1" applyBorder="1" applyFont="1">
      <alignment horizontal="center" readingOrder="0" shrinkToFit="0" vertical="bottom" wrapText="1"/>
    </xf>
    <xf borderId="1" fillId="0" fontId="7" numFmtId="0" xfId="0" applyAlignment="1" applyBorder="1" applyFont="1">
      <alignment horizontal="center" readingOrder="0" shrinkToFit="0" vertical="bottom" wrapText="1"/>
    </xf>
    <xf borderId="4" fillId="0" fontId="7" numFmtId="0" xfId="0" applyAlignment="1" applyBorder="1" applyFont="1">
      <alignment horizontal="center" vertical="bottom"/>
    </xf>
    <xf borderId="10" fillId="0" fontId="8" numFmtId="0" xfId="0" applyAlignment="1" applyBorder="1" applyFont="1">
      <alignment readingOrder="0"/>
    </xf>
    <xf borderId="11" fillId="0" fontId="8" numFmtId="0" xfId="0" applyAlignment="1" applyBorder="1" applyFont="1">
      <alignment readingOrder="0"/>
    </xf>
    <xf borderId="11" fillId="0" fontId="8" numFmtId="0" xfId="0" applyBorder="1" applyFont="1"/>
    <xf borderId="1" fillId="0" fontId="8" numFmtId="0" xfId="0" applyBorder="1" applyFont="1"/>
    <xf borderId="5" fillId="0" fontId="9" numFmtId="0" xfId="0" applyAlignment="1" applyBorder="1" applyFont="1">
      <alignment horizontal="center" vertical="bottom"/>
    </xf>
    <xf borderId="4" fillId="0" fontId="9" numFmtId="0" xfId="0" applyAlignment="1" applyBorder="1" applyFont="1">
      <alignment horizontal="center" vertical="bottom"/>
    </xf>
    <xf borderId="6" fillId="0" fontId="9" numFmtId="164" xfId="0" applyAlignment="1" applyBorder="1" applyFont="1" applyNumberFormat="1">
      <alignment horizontal="center" readingOrder="0"/>
    </xf>
    <xf borderId="11" fillId="0" fontId="7" numFmtId="0" xfId="0" applyAlignment="1" applyBorder="1" applyFont="1">
      <alignment horizontal="center" shrinkToFit="0" vertical="bottom" wrapText="1"/>
    </xf>
    <xf borderId="12" fillId="0" fontId="7" numFmtId="0" xfId="0" applyAlignment="1" applyBorder="1" applyFont="1">
      <alignment horizontal="center" shrinkToFit="0" vertical="bottom" wrapText="1"/>
    </xf>
    <xf borderId="10" fillId="0" fontId="8" numFmtId="0" xfId="0" applyBorder="1" applyFont="1"/>
    <xf borderId="12" fillId="0" fontId="8" numFmtId="0" xfId="0" applyBorder="1" applyFont="1"/>
    <xf borderId="11" fillId="0" fontId="9" numFmtId="0" xfId="0" applyAlignment="1" applyBorder="1" applyFont="1">
      <alignment horizontal="center" vertical="bottom"/>
    </xf>
    <xf borderId="1" fillId="0" fontId="9" numFmtId="0" xfId="0" applyAlignment="1" applyBorder="1" applyFont="1">
      <alignment horizontal="center" vertical="bottom"/>
    </xf>
    <xf borderId="13" fillId="0" fontId="8" numFmtId="0" xfId="0" applyBorder="1" applyFont="1"/>
    <xf borderId="14" fillId="0" fontId="8" numFmtId="0" xfId="0" applyBorder="1" applyFont="1"/>
    <xf borderId="15" fillId="0" fontId="8" numFmtId="0" xfId="0" applyBorder="1" applyFont="1"/>
    <xf borderId="1" fillId="0" fontId="9" numFmtId="164" xfId="0" applyAlignment="1" applyBorder="1" applyFont="1" applyNumberFormat="1">
      <alignment horizontal="center" readingOrder="0"/>
    </xf>
    <xf borderId="10" fillId="0" fontId="7" numFmtId="0" xfId="0" applyAlignment="1" applyBorder="1" applyFont="1">
      <alignment horizontal="center" vertical="bottom"/>
    </xf>
    <xf borderId="11" fillId="0" fontId="7" numFmtId="0" xfId="0" applyAlignment="1" applyBorder="1" applyFont="1">
      <alignment horizontal="center" vertical="bottom"/>
    </xf>
    <xf borderId="1" fillId="0" fontId="7" numFmtId="0" xfId="0" applyAlignment="1" applyBorder="1" applyFont="1">
      <alignment horizontal="center" shrinkToFit="0" vertical="bottom" wrapText="1"/>
    </xf>
    <xf borderId="10" fillId="0" fontId="10" numFmtId="0" xfId="0" applyAlignment="1" applyBorder="1" applyFont="1">
      <alignment horizontal="center" readingOrder="0"/>
    </xf>
    <xf borderId="11" fillId="0" fontId="10" numFmtId="0" xfId="0" applyAlignment="1" applyBorder="1" applyFont="1">
      <alignment horizontal="center" readingOrder="0"/>
    </xf>
    <xf borderId="11" fillId="0" fontId="10" numFmtId="0" xfId="0" applyAlignment="1" applyBorder="1" applyFont="1">
      <alignment horizontal="center"/>
    </xf>
    <xf borderId="1" fillId="0" fontId="10" numFmtId="0" xfId="0" applyAlignment="1" applyBorder="1" applyFont="1">
      <alignment horizontal="center"/>
    </xf>
    <xf borderId="13" fillId="0" fontId="10" numFmtId="0" xfId="0" applyAlignment="1" applyBorder="1" applyFont="1">
      <alignment horizontal="center" readingOrder="0"/>
    </xf>
    <xf borderId="14" fillId="0" fontId="10" numFmtId="0" xfId="0" applyAlignment="1" applyBorder="1" applyFont="1">
      <alignment horizontal="center" readingOrder="0"/>
    </xf>
    <xf borderId="0" fillId="0" fontId="8" numFmtId="0" xfId="0" applyAlignment="1" applyFont="1">
      <alignment readingOrder="0"/>
    </xf>
    <xf borderId="0" fillId="0" fontId="8" numFmtId="0" xfId="0" applyFont="1"/>
    <xf borderId="0" fillId="0" fontId="11" numFmtId="0" xfId="0" applyAlignment="1" applyFont="1">
      <alignment readingOrder="0"/>
    </xf>
    <xf borderId="12" fillId="0" fontId="8" numFmtId="0" xfId="0" applyAlignment="1" applyBorder="1" applyFont="1">
      <alignment readingOrder="0"/>
    </xf>
    <xf borderId="2" fillId="0" fontId="1" numFmtId="0" xfId="0" applyAlignment="1" applyBorder="1" applyFont="1">
      <alignment horizontal="center" vertical="bottom"/>
    </xf>
    <xf borderId="4" fillId="0" fontId="1" numFmtId="0" xfId="0" applyAlignment="1" applyBorder="1" applyFont="1">
      <alignment horizontal="center" readingOrder="0" vertical="bottom"/>
    </xf>
    <xf borderId="16" fillId="0" fontId="9" numFmtId="164" xfId="0" applyAlignment="1" applyBorder="1" applyFont="1" applyNumberFormat="1">
      <alignment horizontal="center" readingOrder="0"/>
    </xf>
    <xf borderId="17" fillId="0" fontId="2" numFmtId="0" xfId="0" applyBorder="1" applyFont="1"/>
    <xf borderId="11" fillId="2" fontId="8" numFmtId="0" xfId="0" applyBorder="1" applyFill="1" applyFont="1"/>
    <xf borderId="0" fillId="2" fontId="8" numFmtId="0" xfId="0" applyFont="1"/>
    <xf borderId="10" fillId="0" fontId="9" numFmtId="0" xfId="0" applyAlignment="1" applyBorder="1" applyFont="1">
      <alignment horizontal="center" readingOrder="0"/>
    </xf>
    <xf borderId="11" fillId="0" fontId="9" numFmtId="0" xfId="0" applyAlignment="1" applyBorder="1" applyFont="1">
      <alignment horizontal="center" readingOrder="0"/>
    </xf>
    <xf borderId="11" fillId="0" fontId="9" numFmtId="0" xfId="0" applyAlignment="1" applyBorder="1" applyFont="1">
      <alignment horizontal="center"/>
    </xf>
    <xf borderId="12" fillId="0" fontId="9" numFmtId="0" xfId="0" applyAlignment="1" applyBorder="1" applyFont="1">
      <alignment horizontal="center"/>
    </xf>
    <xf borderId="1" fillId="0" fontId="9" numFmtId="0" xfId="0" applyAlignment="1" applyBorder="1" applyFont="1">
      <alignment horizontal="center"/>
    </xf>
    <xf borderId="12" fillId="2" fontId="9" numFmtId="0" xfId="0" applyAlignment="1" applyBorder="1" applyFont="1">
      <alignment horizontal="center"/>
    </xf>
    <xf borderId="1" fillId="2" fontId="9" numFmtId="0" xfId="0" applyAlignment="1" applyBorder="1" applyFont="1">
      <alignment horizontal="center"/>
    </xf>
    <xf borderId="11" fillId="2" fontId="9" numFmtId="0" xfId="0" applyAlignment="1" applyBorder="1" applyFont="1">
      <alignment horizontal="center"/>
    </xf>
    <xf borderId="1" fillId="0" fontId="1" numFmtId="0" xfId="0" applyAlignment="1" applyBorder="1" applyFont="1">
      <alignment horizontal="center" readingOrder="0" vertical="bottom"/>
    </xf>
    <xf borderId="0" fillId="0" fontId="8" numFmtId="1" xfId="0" applyFont="1" applyNumberFormat="1"/>
    <xf borderId="11" fillId="0" fontId="7" numFmtId="1" xfId="0" applyAlignment="1" applyBorder="1" applyFont="1" applyNumberFormat="1">
      <alignment horizontal="center" shrinkToFit="0" vertical="bottom" wrapText="1"/>
    </xf>
    <xf borderId="12" fillId="0" fontId="7" numFmtId="1" xfId="0" applyAlignment="1" applyBorder="1" applyFont="1" applyNumberFormat="1">
      <alignment horizontal="center" shrinkToFit="0" vertical="bottom" wrapText="1"/>
    </xf>
    <xf borderId="11" fillId="0" fontId="8" numFmtId="1" xfId="0" applyBorder="1" applyFont="1" applyNumberFormat="1"/>
    <xf borderId="0" fillId="2" fontId="8" numFmtId="1" xfId="0" applyFont="1" applyNumberFormat="1"/>
    <xf borderId="11" fillId="3" fontId="8" numFmtId="0" xfId="0" applyAlignment="1" applyBorder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24.13"/>
    <col customWidth="1" min="5" max="5" width="13.75"/>
    <col customWidth="1" min="6" max="6" width="14.13"/>
    <col customWidth="1" min="7" max="7" width="14.5"/>
    <col customWidth="1" min="17" max="17" width="13.75"/>
    <col customWidth="1" min="18" max="18" width="13.63"/>
    <col customWidth="1" min="19" max="19" width="13.88"/>
  </cols>
  <sheetData>
    <row r="1">
      <c r="A1" s="1" t="s">
        <v>0</v>
      </c>
      <c r="B1" s="2"/>
      <c r="C1" s="2"/>
      <c r="D1" s="2"/>
    </row>
    <row r="2">
      <c r="A2" s="3" t="s">
        <v>1</v>
      </c>
      <c r="B2" s="4"/>
      <c r="C2" s="4"/>
      <c r="D2" s="4"/>
    </row>
    <row r="3">
      <c r="A3" s="5" t="s">
        <v>2</v>
      </c>
      <c r="B3" s="6" t="s">
        <v>3</v>
      </c>
      <c r="C3" s="7">
        <v>46054.0</v>
      </c>
      <c r="D3" s="8"/>
      <c r="E3" s="8"/>
      <c r="F3" s="8"/>
      <c r="G3" s="8"/>
      <c r="H3" s="9"/>
      <c r="I3" s="10">
        <v>46082.0</v>
      </c>
      <c r="J3" s="2"/>
      <c r="K3" s="2"/>
      <c r="L3" s="2"/>
      <c r="M3" s="2"/>
      <c r="N3" s="11"/>
      <c r="O3" s="10">
        <v>46113.0</v>
      </c>
      <c r="P3" s="2"/>
      <c r="Q3" s="2"/>
      <c r="R3" s="2"/>
      <c r="S3" s="2"/>
      <c r="T3" s="11"/>
    </row>
    <row r="4">
      <c r="A4" s="12"/>
      <c r="B4" s="13"/>
      <c r="C4" s="14" t="s">
        <v>4</v>
      </c>
      <c r="D4" s="15" t="s">
        <v>5</v>
      </c>
      <c r="E4" s="16" t="s">
        <v>6</v>
      </c>
      <c r="F4" s="16" t="s">
        <v>7</v>
      </c>
      <c r="G4" s="16" t="s">
        <v>8</v>
      </c>
      <c r="H4" s="17" t="s">
        <v>9</v>
      </c>
      <c r="I4" s="15" t="s">
        <v>4</v>
      </c>
      <c r="J4" s="15" t="s">
        <v>5</v>
      </c>
      <c r="K4" s="16" t="s">
        <v>6</v>
      </c>
      <c r="L4" s="16" t="s">
        <v>7</v>
      </c>
      <c r="M4" s="16" t="s">
        <v>8</v>
      </c>
      <c r="N4" s="16" t="s">
        <v>9</v>
      </c>
      <c r="O4" s="15" t="s">
        <v>4</v>
      </c>
      <c r="P4" s="15" t="s">
        <v>5</v>
      </c>
      <c r="Q4" s="16" t="s">
        <v>6</v>
      </c>
      <c r="R4" s="16" t="s">
        <v>7</v>
      </c>
      <c r="S4" s="16" t="s">
        <v>8</v>
      </c>
      <c r="T4" s="16" t="s">
        <v>9</v>
      </c>
    </row>
    <row r="5">
      <c r="A5" s="12"/>
      <c r="B5" s="18" t="s">
        <v>10</v>
      </c>
      <c r="C5" s="19">
        <v>4.0</v>
      </c>
      <c r="D5" s="20">
        <v>2.0</v>
      </c>
      <c r="E5" s="20">
        <f t="shared" ref="E5:F5" si="1">C5</f>
        <v>4</v>
      </c>
      <c r="F5" s="21">
        <f t="shared" si="1"/>
        <v>2</v>
      </c>
      <c r="G5" s="21">
        <f t="shared" ref="G5:G40" si="5">C5+D5</f>
        <v>6</v>
      </c>
      <c r="H5" s="22">
        <f t="shared" ref="H5:H40" si="6">G5/6%</f>
        <v>100</v>
      </c>
      <c r="I5" s="20">
        <v>7.0</v>
      </c>
      <c r="J5" s="20">
        <v>4.0</v>
      </c>
      <c r="K5" s="21">
        <f t="shared" ref="K5:L5" si="2">I5+E5</f>
        <v>11</v>
      </c>
      <c r="L5" s="21">
        <f t="shared" si="2"/>
        <v>6</v>
      </c>
      <c r="M5" s="21">
        <f t="shared" ref="M5:M40" si="8">K5+L5</f>
        <v>17</v>
      </c>
      <c r="N5" s="21">
        <f t="shared" ref="N5:N40" si="9">M5/17%</f>
        <v>100</v>
      </c>
      <c r="O5" s="20">
        <v>6.0</v>
      </c>
      <c r="P5" s="20">
        <v>4.0</v>
      </c>
      <c r="Q5" s="21">
        <f t="shared" ref="Q5:R5" si="3">K5+O5</f>
        <v>17</v>
      </c>
      <c r="R5" s="21">
        <f t="shared" si="3"/>
        <v>10</v>
      </c>
      <c r="S5" s="21">
        <f t="shared" ref="S5:S40" si="11">Q5+R5</f>
        <v>27</v>
      </c>
      <c r="T5" s="21">
        <f t="shared" ref="T5:T40" si="12">S5/27%</f>
        <v>100</v>
      </c>
    </row>
    <row r="6">
      <c r="A6" s="23">
        <v>1.0</v>
      </c>
      <c r="B6" s="24" t="s">
        <v>11</v>
      </c>
      <c r="C6" s="19">
        <v>4.0</v>
      </c>
      <c r="D6" s="20">
        <v>1.0</v>
      </c>
      <c r="E6" s="20">
        <f t="shared" ref="E6:F6" si="4">C6</f>
        <v>4</v>
      </c>
      <c r="F6" s="21">
        <f t="shared" si="4"/>
        <v>1</v>
      </c>
      <c r="G6" s="21">
        <f t="shared" si="5"/>
        <v>5</v>
      </c>
      <c r="H6" s="22">
        <f t="shared" si="6"/>
        <v>83.33333333</v>
      </c>
      <c r="I6" s="20">
        <v>7.0</v>
      </c>
      <c r="J6" s="20">
        <v>4.0</v>
      </c>
      <c r="K6" s="21">
        <f t="shared" ref="K6:L6" si="7">I6+E6</f>
        <v>11</v>
      </c>
      <c r="L6" s="21">
        <f t="shared" si="7"/>
        <v>5</v>
      </c>
      <c r="M6" s="21">
        <f t="shared" si="8"/>
        <v>16</v>
      </c>
      <c r="N6" s="21">
        <f t="shared" si="9"/>
        <v>94.11764706</v>
      </c>
      <c r="O6" s="20">
        <v>6.0</v>
      </c>
      <c r="P6" s="20">
        <v>3.0</v>
      </c>
      <c r="Q6" s="21">
        <f t="shared" ref="Q6:R6" si="10">K6+O6</f>
        <v>17</v>
      </c>
      <c r="R6" s="21">
        <f t="shared" si="10"/>
        <v>8</v>
      </c>
      <c r="S6" s="21">
        <f t="shared" si="11"/>
        <v>25</v>
      </c>
      <c r="T6" s="21">
        <f t="shared" si="12"/>
        <v>92.59259259</v>
      </c>
    </row>
    <row r="7">
      <c r="A7" s="23">
        <v>2.0</v>
      </c>
      <c r="B7" s="24" t="s">
        <v>12</v>
      </c>
      <c r="C7" s="19">
        <v>4.0</v>
      </c>
      <c r="D7" s="20">
        <v>1.0</v>
      </c>
      <c r="E7" s="20">
        <f t="shared" ref="E7:F7" si="13">C7</f>
        <v>4</v>
      </c>
      <c r="F7" s="21">
        <f t="shared" si="13"/>
        <v>1</v>
      </c>
      <c r="G7" s="21">
        <f t="shared" si="5"/>
        <v>5</v>
      </c>
      <c r="H7" s="22">
        <f t="shared" si="6"/>
        <v>83.33333333</v>
      </c>
      <c r="I7" s="20">
        <v>7.0</v>
      </c>
      <c r="J7" s="20">
        <v>3.0</v>
      </c>
      <c r="K7" s="21">
        <f t="shared" ref="K7:L7" si="14">I7+E7</f>
        <v>11</v>
      </c>
      <c r="L7" s="21">
        <f t="shared" si="14"/>
        <v>4</v>
      </c>
      <c r="M7" s="21">
        <f t="shared" si="8"/>
        <v>15</v>
      </c>
      <c r="N7" s="21">
        <f t="shared" si="9"/>
        <v>88.23529412</v>
      </c>
      <c r="O7" s="20">
        <v>5.0</v>
      </c>
      <c r="P7" s="20">
        <v>4.0</v>
      </c>
      <c r="Q7" s="21">
        <f t="shared" ref="Q7:R7" si="15">K7+O7</f>
        <v>16</v>
      </c>
      <c r="R7" s="21">
        <f t="shared" si="15"/>
        <v>8</v>
      </c>
      <c r="S7" s="21">
        <f t="shared" si="11"/>
        <v>24</v>
      </c>
      <c r="T7" s="21">
        <f t="shared" si="12"/>
        <v>88.88888889</v>
      </c>
    </row>
    <row r="8">
      <c r="A8" s="23">
        <v>3.0</v>
      </c>
      <c r="B8" s="24" t="s">
        <v>13</v>
      </c>
      <c r="C8" s="19">
        <v>4.0</v>
      </c>
      <c r="D8" s="20">
        <v>2.0</v>
      </c>
      <c r="E8" s="20">
        <f t="shared" ref="E8:F8" si="16">C8</f>
        <v>4</v>
      </c>
      <c r="F8" s="21">
        <f t="shared" si="16"/>
        <v>2</v>
      </c>
      <c r="G8" s="21">
        <f t="shared" si="5"/>
        <v>6</v>
      </c>
      <c r="H8" s="22">
        <f t="shared" si="6"/>
        <v>100</v>
      </c>
      <c r="I8" s="20">
        <v>6.0</v>
      </c>
      <c r="J8" s="20">
        <v>4.0</v>
      </c>
      <c r="K8" s="21">
        <f t="shared" ref="K8:L8" si="17">I8+E8</f>
        <v>10</v>
      </c>
      <c r="L8" s="21">
        <f t="shared" si="17"/>
        <v>6</v>
      </c>
      <c r="M8" s="21">
        <f t="shared" si="8"/>
        <v>16</v>
      </c>
      <c r="N8" s="21">
        <f t="shared" si="9"/>
        <v>94.11764706</v>
      </c>
      <c r="O8" s="20">
        <v>2.0</v>
      </c>
      <c r="P8" s="20">
        <v>3.0</v>
      </c>
      <c r="Q8" s="21">
        <f t="shared" ref="Q8:R8" si="18">K8+O8</f>
        <v>12</v>
      </c>
      <c r="R8" s="21">
        <f t="shared" si="18"/>
        <v>9</v>
      </c>
      <c r="S8" s="21">
        <f t="shared" si="11"/>
        <v>21</v>
      </c>
      <c r="T8" s="21">
        <f t="shared" si="12"/>
        <v>77.77777778</v>
      </c>
    </row>
    <row r="9">
      <c r="A9" s="23">
        <v>4.0</v>
      </c>
      <c r="B9" s="24" t="s">
        <v>14</v>
      </c>
      <c r="C9" s="19">
        <v>0.0</v>
      </c>
      <c r="D9" s="20">
        <v>0.0</v>
      </c>
      <c r="E9" s="20">
        <f t="shared" ref="E9:F9" si="19">C9</f>
        <v>0</v>
      </c>
      <c r="F9" s="21">
        <f t="shared" si="19"/>
        <v>0</v>
      </c>
      <c r="G9" s="21">
        <f t="shared" si="5"/>
        <v>0</v>
      </c>
      <c r="H9" s="22">
        <f t="shared" si="6"/>
        <v>0</v>
      </c>
      <c r="I9" s="20">
        <v>0.0</v>
      </c>
      <c r="J9" s="20">
        <v>0.0</v>
      </c>
      <c r="K9" s="21">
        <f t="shared" ref="K9:L9" si="20">I9+E9</f>
        <v>0</v>
      </c>
      <c r="L9" s="21">
        <f t="shared" si="20"/>
        <v>0</v>
      </c>
      <c r="M9" s="21">
        <f t="shared" si="8"/>
        <v>0</v>
      </c>
      <c r="N9" s="21">
        <f t="shared" si="9"/>
        <v>0</v>
      </c>
      <c r="O9" s="20">
        <v>2.0</v>
      </c>
      <c r="P9" s="20">
        <v>13.0</v>
      </c>
      <c r="Q9" s="21">
        <f t="shared" ref="Q9:R9" si="21">K9+O9</f>
        <v>2</v>
      </c>
      <c r="R9" s="21">
        <f t="shared" si="21"/>
        <v>13</v>
      </c>
      <c r="S9" s="21">
        <f t="shared" si="11"/>
        <v>15</v>
      </c>
      <c r="T9" s="21">
        <f t="shared" si="12"/>
        <v>55.55555556</v>
      </c>
    </row>
    <row r="10">
      <c r="A10" s="23">
        <v>5.0</v>
      </c>
      <c r="B10" s="24" t="s">
        <v>15</v>
      </c>
      <c r="C10" s="19">
        <v>2.0</v>
      </c>
      <c r="D10" s="20">
        <v>2.0</v>
      </c>
      <c r="E10" s="20">
        <f t="shared" ref="E10:F10" si="22">C10</f>
        <v>2</v>
      </c>
      <c r="F10" s="21">
        <f t="shared" si="22"/>
        <v>2</v>
      </c>
      <c r="G10" s="21">
        <f t="shared" si="5"/>
        <v>4</v>
      </c>
      <c r="H10" s="22">
        <f t="shared" si="6"/>
        <v>66.66666667</v>
      </c>
      <c r="I10" s="20">
        <v>6.0</v>
      </c>
      <c r="J10" s="20">
        <v>4.0</v>
      </c>
      <c r="K10" s="21">
        <f t="shared" ref="K10:L10" si="23">I10+E10</f>
        <v>8</v>
      </c>
      <c r="L10" s="21">
        <f t="shared" si="23"/>
        <v>6</v>
      </c>
      <c r="M10" s="21">
        <f t="shared" si="8"/>
        <v>14</v>
      </c>
      <c r="N10" s="21">
        <f t="shared" si="9"/>
        <v>82.35294118</v>
      </c>
      <c r="O10" s="20">
        <v>6.0</v>
      </c>
      <c r="P10" s="20">
        <v>4.0</v>
      </c>
      <c r="Q10" s="21">
        <f t="shared" ref="Q10:R10" si="24">K10+O10</f>
        <v>14</v>
      </c>
      <c r="R10" s="21">
        <f t="shared" si="24"/>
        <v>10</v>
      </c>
      <c r="S10" s="21">
        <f t="shared" si="11"/>
        <v>24</v>
      </c>
      <c r="T10" s="21">
        <f t="shared" si="12"/>
        <v>88.88888889</v>
      </c>
    </row>
    <row r="11">
      <c r="A11" s="23">
        <v>6.0</v>
      </c>
      <c r="B11" s="24" t="s">
        <v>16</v>
      </c>
      <c r="C11" s="19">
        <v>3.0</v>
      </c>
      <c r="D11" s="20">
        <v>2.0</v>
      </c>
      <c r="E11" s="20">
        <f t="shared" ref="E11:F11" si="25">C11</f>
        <v>3</v>
      </c>
      <c r="F11" s="21">
        <f t="shared" si="25"/>
        <v>2</v>
      </c>
      <c r="G11" s="21">
        <f t="shared" si="5"/>
        <v>5</v>
      </c>
      <c r="H11" s="22">
        <f t="shared" si="6"/>
        <v>83.33333333</v>
      </c>
      <c r="I11" s="20">
        <v>5.0</v>
      </c>
      <c r="J11" s="20">
        <v>4.0</v>
      </c>
      <c r="K11" s="21">
        <f t="shared" ref="K11:L11" si="26">I11+E11</f>
        <v>8</v>
      </c>
      <c r="L11" s="21">
        <f t="shared" si="26"/>
        <v>6</v>
      </c>
      <c r="M11" s="21">
        <f t="shared" si="8"/>
        <v>14</v>
      </c>
      <c r="N11" s="21">
        <f t="shared" si="9"/>
        <v>82.35294118</v>
      </c>
      <c r="O11" s="20">
        <v>6.0</v>
      </c>
      <c r="P11" s="20">
        <v>4.0</v>
      </c>
      <c r="Q11" s="21">
        <f t="shared" ref="Q11:R11" si="27">K11+O11</f>
        <v>14</v>
      </c>
      <c r="R11" s="21">
        <f t="shared" si="27"/>
        <v>10</v>
      </c>
      <c r="S11" s="21">
        <f t="shared" si="11"/>
        <v>24</v>
      </c>
      <c r="T11" s="21">
        <f t="shared" si="12"/>
        <v>88.88888889</v>
      </c>
    </row>
    <row r="12">
      <c r="A12" s="23">
        <v>7.0</v>
      </c>
      <c r="B12" s="24" t="s">
        <v>17</v>
      </c>
      <c r="C12" s="19">
        <v>4.0</v>
      </c>
      <c r="D12" s="20">
        <v>2.0</v>
      </c>
      <c r="E12" s="20">
        <f t="shared" ref="E12:F12" si="28">C12</f>
        <v>4</v>
      </c>
      <c r="F12" s="21">
        <f t="shared" si="28"/>
        <v>2</v>
      </c>
      <c r="G12" s="21">
        <f t="shared" si="5"/>
        <v>6</v>
      </c>
      <c r="H12" s="22">
        <f t="shared" si="6"/>
        <v>100</v>
      </c>
      <c r="I12" s="20">
        <v>7.0</v>
      </c>
      <c r="J12" s="20">
        <v>4.0</v>
      </c>
      <c r="K12" s="21">
        <f t="shared" ref="K12:L12" si="29">I12+E12</f>
        <v>11</v>
      </c>
      <c r="L12" s="21">
        <f t="shared" si="29"/>
        <v>6</v>
      </c>
      <c r="M12" s="21">
        <f t="shared" si="8"/>
        <v>17</v>
      </c>
      <c r="N12" s="21">
        <f t="shared" si="9"/>
        <v>100</v>
      </c>
      <c r="O12" s="20">
        <v>6.0</v>
      </c>
      <c r="P12" s="20">
        <v>4.0</v>
      </c>
      <c r="Q12" s="21">
        <f t="shared" ref="Q12:R12" si="30">K12+O12</f>
        <v>17</v>
      </c>
      <c r="R12" s="21">
        <f t="shared" si="30"/>
        <v>10</v>
      </c>
      <c r="S12" s="21">
        <f t="shared" si="11"/>
        <v>27</v>
      </c>
      <c r="T12" s="21">
        <f t="shared" si="12"/>
        <v>100</v>
      </c>
    </row>
    <row r="13">
      <c r="A13" s="23">
        <v>8.0</v>
      </c>
      <c r="B13" s="24" t="s">
        <v>18</v>
      </c>
      <c r="C13" s="19">
        <v>2.0</v>
      </c>
      <c r="D13" s="20">
        <v>2.0</v>
      </c>
      <c r="E13" s="20">
        <f t="shared" ref="E13:F13" si="31">C13</f>
        <v>2</v>
      </c>
      <c r="F13" s="21">
        <f t="shared" si="31"/>
        <v>2</v>
      </c>
      <c r="G13" s="21">
        <f t="shared" si="5"/>
        <v>4</v>
      </c>
      <c r="H13" s="22">
        <f t="shared" si="6"/>
        <v>66.66666667</v>
      </c>
      <c r="I13" s="20">
        <v>5.0</v>
      </c>
      <c r="J13" s="20">
        <v>4.0</v>
      </c>
      <c r="K13" s="21">
        <f t="shared" ref="K13:L13" si="32">I13+E13</f>
        <v>7</v>
      </c>
      <c r="L13" s="21">
        <f t="shared" si="32"/>
        <v>6</v>
      </c>
      <c r="M13" s="21">
        <f t="shared" si="8"/>
        <v>13</v>
      </c>
      <c r="N13" s="21">
        <f t="shared" si="9"/>
        <v>76.47058824</v>
      </c>
      <c r="O13" s="20">
        <v>5.0</v>
      </c>
      <c r="P13" s="20">
        <v>4.0</v>
      </c>
      <c r="Q13" s="21">
        <f t="shared" ref="Q13:R13" si="33">K13+O13</f>
        <v>12</v>
      </c>
      <c r="R13" s="21">
        <f t="shared" si="33"/>
        <v>10</v>
      </c>
      <c r="S13" s="21">
        <f t="shared" si="11"/>
        <v>22</v>
      </c>
      <c r="T13" s="21">
        <f t="shared" si="12"/>
        <v>81.48148148</v>
      </c>
    </row>
    <row r="14">
      <c r="A14" s="23">
        <v>9.0</v>
      </c>
      <c r="B14" s="24" t="s">
        <v>19</v>
      </c>
      <c r="C14" s="19">
        <v>3.0</v>
      </c>
      <c r="D14" s="20">
        <v>2.0</v>
      </c>
      <c r="E14" s="20">
        <f t="shared" ref="E14:F14" si="34">C14</f>
        <v>3</v>
      </c>
      <c r="F14" s="21">
        <f t="shared" si="34"/>
        <v>2</v>
      </c>
      <c r="G14" s="21">
        <f t="shared" si="5"/>
        <v>5</v>
      </c>
      <c r="H14" s="22">
        <f t="shared" si="6"/>
        <v>83.33333333</v>
      </c>
      <c r="I14" s="20">
        <v>7.0</v>
      </c>
      <c r="J14" s="20">
        <v>4.0</v>
      </c>
      <c r="K14" s="21">
        <f t="shared" ref="K14:L14" si="35">I14+E14</f>
        <v>10</v>
      </c>
      <c r="L14" s="21">
        <f t="shared" si="35"/>
        <v>6</v>
      </c>
      <c r="M14" s="21">
        <f t="shared" si="8"/>
        <v>16</v>
      </c>
      <c r="N14" s="21">
        <f t="shared" si="9"/>
        <v>94.11764706</v>
      </c>
      <c r="O14" s="20">
        <v>6.0</v>
      </c>
      <c r="P14" s="20">
        <v>3.0</v>
      </c>
      <c r="Q14" s="21">
        <f t="shared" ref="Q14:R14" si="36">K14+O14</f>
        <v>16</v>
      </c>
      <c r="R14" s="21">
        <f t="shared" si="36"/>
        <v>9</v>
      </c>
      <c r="S14" s="21">
        <f t="shared" si="11"/>
        <v>25</v>
      </c>
      <c r="T14" s="21">
        <f t="shared" si="12"/>
        <v>92.59259259</v>
      </c>
    </row>
    <row r="15">
      <c r="A15" s="23">
        <v>10.0</v>
      </c>
      <c r="B15" s="24" t="s">
        <v>20</v>
      </c>
      <c r="C15" s="19">
        <v>4.0</v>
      </c>
      <c r="D15" s="20">
        <v>2.0</v>
      </c>
      <c r="E15" s="20">
        <f t="shared" ref="E15:F15" si="37">C15</f>
        <v>4</v>
      </c>
      <c r="F15" s="21">
        <f t="shared" si="37"/>
        <v>2</v>
      </c>
      <c r="G15" s="21">
        <f t="shared" si="5"/>
        <v>6</v>
      </c>
      <c r="H15" s="22">
        <f t="shared" si="6"/>
        <v>100</v>
      </c>
      <c r="I15" s="20">
        <v>6.0</v>
      </c>
      <c r="J15" s="20">
        <v>4.0</v>
      </c>
      <c r="K15" s="21">
        <f t="shared" ref="K15:L15" si="38">I15+E15</f>
        <v>10</v>
      </c>
      <c r="L15" s="21">
        <f t="shared" si="38"/>
        <v>6</v>
      </c>
      <c r="M15" s="21">
        <f t="shared" si="8"/>
        <v>16</v>
      </c>
      <c r="N15" s="21">
        <f t="shared" si="9"/>
        <v>94.11764706</v>
      </c>
      <c r="O15" s="20">
        <v>4.0</v>
      </c>
      <c r="P15" s="20">
        <v>4.0</v>
      </c>
      <c r="Q15" s="21">
        <f t="shared" ref="Q15:R15" si="39">K15+O15</f>
        <v>14</v>
      </c>
      <c r="R15" s="21">
        <f t="shared" si="39"/>
        <v>10</v>
      </c>
      <c r="S15" s="21">
        <f t="shared" si="11"/>
        <v>24</v>
      </c>
      <c r="T15" s="21">
        <f t="shared" si="12"/>
        <v>88.88888889</v>
      </c>
    </row>
    <row r="16">
      <c r="A16" s="23">
        <v>11.0</v>
      </c>
      <c r="B16" s="24" t="s">
        <v>21</v>
      </c>
      <c r="C16" s="19">
        <v>4.0</v>
      </c>
      <c r="D16" s="20">
        <v>2.0</v>
      </c>
      <c r="E16" s="20">
        <f t="shared" ref="E16:F16" si="40">C16</f>
        <v>4</v>
      </c>
      <c r="F16" s="21">
        <f t="shared" si="40"/>
        <v>2</v>
      </c>
      <c r="G16" s="21">
        <f t="shared" si="5"/>
        <v>6</v>
      </c>
      <c r="H16" s="22">
        <f t="shared" si="6"/>
        <v>100</v>
      </c>
      <c r="I16" s="20">
        <v>6.0</v>
      </c>
      <c r="J16" s="20">
        <v>4.0</v>
      </c>
      <c r="K16" s="21">
        <f t="shared" ref="K16:L16" si="41">I16+E16</f>
        <v>10</v>
      </c>
      <c r="L16" s="21">
        <f t="shared" si="41"/>
        <v>6</v>
      </c>
      <c r="M16" s="21">
        <f t="shared" si="8"/>
        <v>16</v>
      </c>
      <c r="N16" s="21">
        <f t="shared" si="9"/>
        <v>94.11764706</v>
      </c>
      <c r="O16" s="20">
        <v>3.0</v>
      </c>
      <c r="P16" s="20">
        <v>3.0</v>
      </c>
      <c r="Q16" s="21">
        <f t="shared" ref="Q16:R16" si="42">K16+O16</f>
        <v>13</v>
      </c>
      <c r="R16" s="21">
        <f t="shared" si="42"/>
        <v>9</v>
      </c>
      <c r="S16" s="21">
        <f t="shared" si="11"/>
        <v>22</v>
      </c>
      <c r="T16" s="21">
        <f t="shared" si="12"/>
        <v>81.48148148</v>
      </c>
    </row>
    <row r="17">
      <c r="A17" s="23">
        <v>12.0</v>
      </c>
      <c r="B17" s="24" t="s">
        <v>22</v>
      </c>
      <c r="C17" s="19">
        <v>3.0</v>
      </c>
      <c r="D17" s="20">
        <v>1.0</v>
      </c>
      <c r="E17" s="20">
        <f t="shared" ref="E17:F17" si="43">C17</f>
        <v>3</v>
      </c>
      <c r="F17" s="21">
        <f t="shared" si="43"/>
        <v>1</v>
      </c>
      <c r="G17" s="21">
        <f t="shared" si="5"/>
        <v>4</v>
      </c>
      <c r="H17" s="22">
        <f t="shared" si="6"/>
        <v>66.66666667</v>
      </c>
      <c r="I17" s="20">
        <v>4.0</v>
      </c>
      <c r="J17" s="20">
        <v>2.0</v>
      </c>
      <c r="K17" s="21">
        <f t="shared" ref="K17:L17" si="44">I17+E17</f>
        <v>7</v>
      </c>
      <c r="L17" s="21">
        <f t="shared" si="44"/>
        <v>3</v>
      </c>
      <c r="M17" s="21">
        <f t="shared" si="8"/>
        <v>10</v>
      </c>
      <c r="N17" s="21">
        <f t="shared" si="9"/>
        <v>58.82352941</v>
      </c>
      <c r="O17" s="20">
        <v>3.0</v>
      </c>
      <c r="P17" s="20">
        <v>1.0</v>
      </c>
      <c r="Q17" s="21">
        <f t="shared" ref="Q17:R17" si="45">K17+O17</f>
        <v>10</v>
      </c>
      <c r="R17" s="21">
        <f t="shared" si="45"/>
        <v>4</v>
      </c>
      <c r="S17" s="21">
        <f t="shared" si="11"/>
        <v>14</v>
      </c>
      <c r="T17" s="21">
        <f t="shared" si="12"/>
        <v>51.85185185</v>
      </c>
    </row>
    <row r="18">
      <c r="A18" s="23">
        <v>13.0</v>
      </c>
      <c r="B18" s="24" t="s">
        <v>23</v>
      </c>
      <c r="C18" s="19">
        <v>4.0</v>
      </c>
      <c r="D18" s="20">
        <v>2.0</v>
      </c>
      <c r="E18" s="20">
        <f t="shared" ref="E18:F18" si="46">C18</f>
        <v>4</v>
      </c>
      <c r="F18" s="21">
        <f t="shared" si="46"/>
        <v>2</v>
      </c>
      <c r="G18" s="21">
        <f t="shared" si="5"/>
        <v>6</v>
      </c>
      <c r="H18" s="22">
        <f t="shared" si="6"/>
        <v>100</v>
      </c>
      <c r="I18" s="20">
        <v>6.0</v>
      </c>
      <c r="J18" s="20">
        <v>3.0</v>
      </c>
      <c r="K18" s="21">
        <f t="shared" ref="K18:L18" si="47">I18+E18</f>
        <v>10</v>
      </c>
      <c r="L18" s="21">
        <f t="shared" si="47"/>
        <v>5</v>
      </c>
      <c r="M18" s="21">
        <f t="shared" si="8"/>
        <v>15</v>
      </c>
      <c r="N18" s="21">
        <f t="shared" si="9"/>
        <v>88.23529412</v>
      </c>
      <c r="O18" s="20">
        <v>6.0</v>
      </c>
      <c r="P18" s="20">
        <v>4.0</v>
      </c>
      <c r="Q18" s="21">
        <f t="shared" ref="Q18:R18" si="48">K18+O18</f>
        <v>16</v>
      </c>
      <c r="R18" s="21">
        <f t="shared" si="48"/>
        <v>9</v>
      </c>
      <c r="S18" s="21">
        <f t="shared" si="11"/>
        <v>25</v>
      </c>
      <c r="T18" s="21">
        <f t="shared" si="12"/>
        <v>92.59259259</v>
      </c>
    </row>
    <row r="19">
      <c r="A19" s="23">
        <v>14.0</v>
      </c>
      <c r="B19" s="24" t="s">
        <v>24</v>
      </c>
      <c r="C19" s="19">
        <v>3.0</v>
      </c>
      <c r="D19" s="20">
        <v>2.0</v>
      </c>
      <c r="E19" s="20">
        <f t="shared" ref="E19:F19" si="49">C19</f>
        <v>3</v>
      </c>
      <c r="F19" s="21">
        <f t="shared" si="49"/>
        <v>2</v>
      </c>
      <c r="G19" s="21">
        <f t="shared" si="5"/>
        <v>5</v>
      </c>
      <c r="H19" s="22">
        <f t="shared" si="6"/>
        <v>83.33333333</v>
      </c>
      <c r="I19" s="20">
        <v>7.0</v>
      </c>
      <c r="J19" s="20">
        <v>4.0</v>
      </c>
      <c r="K19" s="21">
        <f t="shared" ref="K19:L19" si="50">I19+E19</f>
        <v>10</v>
      </c>
      <c r="L19" s="21">
        <f t="shared" si="50"/>
        <v>6</v>
      </c>
      <c r="M19" s="21">
        <f t="shared" si="8"/>
        <v>16</v>
      </c>
      <c r="N19" s="21">
        <f t="shared" si="9"/>
        <v>94.11764706</v>
      </c>
      <c r="O19" s="20">
        <v>5.0</v>
      </c>
      <c r="P19" s="20">
        <v>3.0</v>
      </c>
      <c r="Q19" s="21">
        <f t="shared" ref="Q19:R19" si="51">K19+O19</f>
        <v>15</v>
      </c>
      <c r="R19" s="21">
        <f t="shared" si="51"/>
        <v>9</v>
      </c>
      <c r="S19" s="21">
        <f t="shared" si="11"/>
        <v>24</v>
      </c>
      <c r="T19" s="21">
        <f t="shared" si="12"/>
        <v>88.88888889</v>
      </c>
    </row>
    <row r="20">
      <c r="A20" s="23">
        <v>15.0</v>
      </c>
      <c r="B20" s="24" t="s">
        <v>25</v>
      </c>
      <c r="C20" s="19">
        <v>4.0</v>
      </c>
      <c r="D20" s="20">
        <v>2.0</v>
      </c>
      <c r="E20" s="20">
        <f t="shared" ref="E20:F20" si="52">C20</f>
        <v>4</v>
      </c>
      <c r="F20" s="21">
        <f t="shared" si="52"/>
        <v>2</v>
      </c>
      <c r="G20" s="21">
        <f t="shared" si="5"/>
        <v>6</v>
      </c>
      <c r="H20" s="22">
        <f t="shared" si="6"/>
        <v>100</v>
      </c>
      <c r="I20" s="20">
        <v>6.0</v>
      </c>
      <c r="J20" s="20">
        <v>4.0</v>
      </c>
      <c r="K20" s="21">
        <f t="shared" ref="K20:L20" si="53">I20+E20</f>
        <v>10</v>
      </c>
      <c r="L20" s="21">
        <f t="shared" si="53"/>
        <v>6</v>
      </c>
      <c r="M20" s="21">
        <f t="shared" si="8"/>
        <v>16</v>
      </c>
      <c r="N20" s="21">
        <f t="shared" si="9"/>
        <v>94.11764706</v>
      </c>
      <c r="O20" s="20">
        <v>5.0</v>
      </c>
      <c r="P20" s="20">
        <v>2.0</v>
      </c>
      <c r="Q20" s="21">
        <f t="shared" ref="Q20:R20" si="54">K20+O20</f>
        <v>15</v>
      </c>
      <c r="R20" s="21">
        <f t="shared" si="54"/>
        <v>8</v>
      </c>
      <c r="S20" s="21">
        <f t="shared" si="11"/>
        <v>23</v>
      </c>
      <c r="T20" s="21">
        <f t="shared" si="12"/>
        <v>85.18518519</v>
      </c>
    </row>
    <row r="21">
      <c r="A21" s="23">
        <v>16.0</v>
      </c>
      <c r="B21" s="24" t="s">
        <v>26</v>
      </c>
      <c r="C21" s="19">
        <v>4.0</v>
      </c>
      <c r="D21" s="20">
        <v>2.0</v>
      </c>
      <c r="E21" s="20">
        <f t="shared" ref="E21:F21" si="55">C21</f>
        <v>4</v>
      </c>
      <c r="F21" s="21">
        <f t="shared" si="55"/>
        <v>2</v>
      </c>
      <c r="G21" s="21">
        <f t="shared" si="5"/>
        <v>6</v>
      </c>
      <c r="H21" s="22">
        <f t="shared" si="6"/>
        <v>100</v>
      </c>
      <c r="I21" s="20">
        <v>7.0</v>
      </c>
      <c r="J21" s="20">
        <v>4.0</v>
      </c>
      <c r="K21" s="21">
        <f t="shared" ref="K21:L21" si="56">I21+E21</f>
        <v>11</v>
      </c>
      <c r="L21" s="21">
        <f t="shared" si="56"/>
        <v>6</v>
      </c>
      <c r="M21" s="21">
        <f t="shared" si="8"/>
        <v>17</v>
      </c>
      <c r="N21" s="21">
        <f t="shared" si="9"/>
        <v>100</v>
      </c>
      <c r="O21" s="20">
        <v>6.0</v>
      </c>
      <c r="P21" s="20">
        <v>4.0</v>
      </c>
      <c r="Q21" s="21">
        <f t="shared" ref="Q21:R21" si="57">K21+O21</f>
        <v>17</v>
      </c>
      <c r="R21" s="21">
        <f t="shared" si="57"/>
        <v>10</v>
      </c>
      <c r="S21" s="21">
        <f t="shared" si="11"/>
        <v>27</v>
      </c>
      <c r="T21" s="21">
        <f t="shared" si="12"/>
        <v>100</v>
      </c>
    </row>
    <row r="22">
      <c r="A22" s="23">
        <v>17.0</v>
      </c>
      <c r="B22" s="24" t="s">
        <v>27</v>
      </c>
      <c r="C22" s="19">
        <v>4.0</v>
      </c>
      <c r="D22" s="20">
        <v>2.0</v>
      </c>
      <c r="E22" s="20">
        <f t="shared" ref="E22:F22" si="58">C22</f>
        <v>4</v>
      </c>
      <c r="F22" s="21">
        <f t="shared" si="58"/>
        <v>2</v>
      </c>
      <c r="G22" s="21">
        <f t="shared" si="5"/>
        <v>6</v>
      </c>
      <c r="H22" s="22">
        <f t="shared" si="6"/>
        <v>100</v>
      </c>
      <c r="I22" s="20">
        <v>4.0</v>
      </c>
      <c r="J22" s="20">
        <v>4.0</v>
      </c>
      <c r="K22" s="21">
        <f t="shared" ref="K22:L22" si="59">I22+E22</f>
        <v>8</v>
      </c>
      <c r="L22" s="21">
        <f t="shared" si="59"/>
        <v>6</v>
      </c>
      <c r="M22" s="21">
        <f t="shared" si="8"/>
        <v>14</v>
      </c>
      <c r="N22" s="21">
        <f t="shared" si="9"/>
        <v>82.35294118</v>
      </c>
      <c r="O22" s="20">
        <v>5.0</v>
      </c>
      <c r="P22" s="20">
        <v>4.0</v>
      </c>
      <c r="Q22" s="21">
        <f t="shared" ref="Q22:R22" si="60">K22+O22</f>
        <v>13</v>
      </c>
      <c r="R22" s="21">
        <f t="shared" si="60"/>
        <v>10</v>
      </c>
      <c r="S22" s="21">
        <f t="shared" si="11"/>
        <v>23</v>
      </c>
      <c r="T22" s="21">
        <f t="shared" si="12"/>
        <v>85.18518519</v>
      </c>
    </row>
    <row r="23">
      <c r="A23" s="23">
        <v>18.0</v>
      </c>
      <c r="B23" s="24" t="s">
        <v>28</v>
      </c>
      <c r="C23" s="19">
        <v>4.0</v>
      </c>
      <c r="D23" s="20">
        <v>2.0</v>
      </c>
      <c r="E23" s="20">
        <f t="shared" ref="E23:F23" si="61">C23</f>
        <v>4</v>
      </c>
      <c r="F23" s="21">
        <f t="shared" si="61"/>
        <v>2</v>
      </c>
      <c r="G23" s="21">
        <f t="shared" si="5"/>
        <v>6</v>
      </c>
      <c r="H23" s="22">
        <f t="shared" si="6"/>
        <v>100</v>
      </c>
      <c r="I23" s="20">
        <v>6.0</v>
      </c>
      <c r="J23" s="20">
        <v>4.0</v>
      </c>
      <c r="K23" s="21">
        <f t="shared" ref="K23:L23" si="62">I23+E23</f>
        <v>10</v>
      </c>
      <c r="L23" s="21">
        <f t="shared" si="62"/>
        <v>6</v>
      </c>
      <c r="M23" s="21">
        <f t="shared" si="8"/>
        <v>16</v>
      </c>
      <c r="N23" s="21">
        <f t="shared" si="9"/>
        <v>94.11764706</v>
      </c>
      <c r="O23" s="20">
        <v>5.0</v>
      </c>
      <c r="P23" s="20">
        <v>4.0</v>
      </c>
      <c r="Q23" s="21">
        <f t="shared" ref="Q23:R23" si="63">K23+O23</f>
        <v>15</v>
      </c>
      <c r="R23" s="21">
        <f t="shared" si="63"/>
        <v>10</v>
      </c>
      <c r="S23" s="21">
        <f t="shared" si="11"/>
        <v>25</v>
      </c>
      <c r="T23" s="21">
        <f t="shared" si="12"/>
        <v>92.59259259</v>
      </c>
    </row>
    <row r="24">
      <c r="A24" s="23">
        <v>19.0</v>
      </c>
      <c r="B24" s="24" t="s">
        <v>29</v>
      </c>
      <c r="C24" s="19">
        <v>4.0</v>
      </c>
      <c r="D24" s="20">
        <v>1.0</v>
      </c>
      <c r="E24" s="20">
        <f t="shared" ref="E24:F24" si="64">C24</f>
        <v>4</v>
      </c>
      <c r="F24" s="21">
        <f t="shared" si="64"/>
        <v>1</v>
      </c>
      <c r="G24" s="21">
        <f t="shared" si="5"/>
        <v>5</v>
      </c>
      <c r="H24" s="22">
        <f t="shared" si="6"/>
        <v>83.33333333</v>
      </c>
      <c r="I24" s="20">
        <v>7.0</v>
      </c>
      <c r="J24" s="20">
        <v>4.0</v>
      </c>
      <c r="K24" s="21">
        <f t="shared" ref="K24:L24" si="65">I24+E24</f>
        <v>11</v>
      </c>
      <c r="L24" s="21">
        <f t="shared" si="65"/>
        <v>5</v>
      </c>
      <c r="M24" s="21">
        <f t="shared" si="8"/>
        <v>16</v>
      </c>
      <c r="N24" s="21">
        <f t="shared" si="9"/>
        <v>94.11764706</v>
      </c>
      <c r="O24" s="20">
        <v>6.0</v>
      </c>
      <c r="P24" s="20">
        <v>4.0</v>
      </c>
      <c r="Q24" s="21">
        <f t="shared" ref="Q24:R24" si="66">K24+O24</f>
        <v>17</v>
      </c>
      <c r="R24" s="21">
        <f t="shared" si="66"/>
        <v>9</v>
      </c>
      <c r="S24" s="21">
        <f t="shared" si="11"/>
        <v>26</v>
      </c>
      <c r="T24" s="21">
        <f t="shared" si="12"/>
        <v>96.2962963</v>
      </c>
    </row>
    <row r="25">
      <c r="A25" s="23">
        <v>20.0</v>
      </c>
      <c r="B25" s="24" t="s">
        <v>30</v>
      </c>
      <c r="C25" s="19">
        <v>4.0</v>
      </c>
      <c r="D25" s="20">
        <v>2.0</v>
      </c>
      <c r="E25" s="20">
        <f t="shared" ref="E25:F25" si="67">C25</f>
        <v>4</v>
      </c>
      <c r="F25" s="21">
        <f t="shared" si="67"/>
        <v>2</v>
      </c>
      <c r="G25" s="21">
        <f t="shared" si="5"/>
        <v>6</v>
      </c>
      <c r="H25" s="22">
        <f t="shared" si="6"/>
        <v>100</v>
      </c>
      <c r="I25" s="20">
        <v>6.0</v>
      </c>
      <c r="J25" s="20">
        <v>4.0</v>
      </c>
      <c r="K25" s="21">
        <f t="shared" ref="K25:L25" si="68">I25+E25</f>
        <v>10</v>
      </c>
      <c r="L25" s="21">
        <f t="shared" si="68"/>
        <v>6</v>
      </c>
      <c r="M25" s="21">
        <f t="shared" si="8"/>
        <v>16</v>
      </c>
      <c r="N25" s="21">
        <f t="shared" si="9"/>
        <v>94.11764706</v>
      </c>
      <c r="O25" s="20">
        <v>5.0</v>
      </c>
      <c r="P25" s="20">
        <v>4.0</v>
      </c>
      <c r="Q25" s="21">
        <f t="shared" ref="Q25:R25" si="69">K25+O25</f>
        <v>15</v>
      </c>
      <c r="R25" s="21">
        <f t="shared" si="69"/>
        <v>10</v>
      </c>
      <c r="S25" s="21">
        <f t="shared" si="11"/>
        <v>25</v>
      </c>
      <c r="T25" s="21">
        <f t="shared" si="12"/>
        <v>92.59259259</v>
      </c>
    </row>
    <row r="26">
      <c r="A26" s="23">
        <v>21.0</v>
      </c>
      <c r="B26" s="24" t="s">
        <v>31</v>
      </c>
      <c r="C26" s="19">
        <v>2.0</v>
      </c>
      <c r="D26" s="20">
        <v>2.0</v>
      </c>
      <c r="E26" s="20">
        <f t="shared" ref="E26:F26" si="70">C26</f>
        <v>2</v>
      </c>
      <c r="F26" s="21">
        <f t="shared" si="70"/>
        <v>2</v>
      </c>
      <c r="G26" s="21">
        <f t="shared" si="5"/>
        <v>4</v>
      </c>
      <c r="H26" s="22">
        <f t="shared" si="6"/>
        <v>66.66666667</v>
      </c>
      <c r="I26" s="20">
        <v>7.0</v>
      </c>
      <c r="J26" s="20">
        <v>3.0</v>
      </c>
      <c r="K26" s="21">
        <f t="shared" ref="K26:L26" si="71">I26+E26</f>
        <v>9</v>
      </c>
      <c r="L26" s="21">
        <f t="shared" si="71"/>
        <v>5</v>
      </c>
      <c r="M26" s="21">
        <f t="shared" si="8"/>
        <v>14</v>
      </c>
      <c r="N26" s="21">
        <f t="shared" si="9"/>
        <v>82.35294118</v>
      </c>
      <c r="O26" s="20">
        <v>5.0</v>
      </c>
      <c r="P26" s="20">
        <v>4.0</v>
      </c>
      <c r="Q26" s="21">
        <f t="shared" ref="Q26:R26" si="72">K26+O26</f>
        <v>14</v>
      </c>
      <c r="R26" s="21">
        <f t="shared" si="72"/>
        <v>9</v>
      </c>
      <c r="S26" s="21">
        <f t="shared" si="11"/>
        <v>23</v>
      </c>
      <c r="T26" s="21">
        <f t="shared" si="12"/>
        <v>85.18518519</v>
      </c>
    </row>
    <row r="27">
      <c r="A27" s="23">
        <v>22.0</v>
      </c>
      <c r="B27" s="24" t="s">
        <v>32</v>
      </c>
      <c r="C27" s="19">
        <v>4.0</v>
      </c>
      <c r="D27" s="20">
        <v>1.0</v>
      </c>
      <c r="E27" s="20">
        <f t="shared" ref="E27:F27" si="73">C27</f>
        <v>4</v>
      </c>
      <c r="F27" s="21">
        <f t="shared" si="73"/>
        <v>1</v>
      </c>
      <c r="G27" s="21">
        <f t="shared" si="5"/>
        <v>5</v>
      </c>
      <c r="H27" s="22">
        <f t="shared" si="6"/>
        <v>83.33333333</v>
      </c>
      <c r="I27" s="20">
        <v>5.0</v>
      </c>
      <c r="J27" s="20">
        <v>3.0</v>
      </c>
      <c r="K27" s="21">
        <f t="shared" ref="K27:L27" si="74">I27+E27</f>
        <v>9</v>
      </c>
      <c r="L27" s="21">
        <f t="shared" si="74"/>
        <v>4</v>
      </c>
      <c r="M27" s="21">
        <f t="shared" si="8"/>
        <v>13</v>
      </c>
      <c r="N27" s="21">
        <f t="shared" si="9"/>
        <v>76.47058824</v>
      </c>
      <c r="O27" s="20">
        <v>6.0</v>
      </c>
      <c r="P27" s="20">
        <v>2.0</v>
      </c>
      <c r="Q27" s="21">
        <f t="shared" ref="Q27:R27" si="75">K27+O27</f>
        <v>15</v>
      </c>
      <c r="R27" s="21">
        <f t="shared" si="75"/>
        <v>6</v>
      </c>
      <c r="S27" s="21">
        <f t="shared" si="11"/>
        <v>21</v>
      </c>
      <c r="T27" s="21">
        <f t="shared" si="12"/>
        <v>77.77777778</v>
      </c>
    </row>
    <row r="28">
      <c r="A28" s="23">
        <v>23.0</v>
      </c>
      <c r="B28" s="24" t="s">
        <v>33</v>
      </c>
      <c r="C28" s="19">
        <v>4.0</v>
      </c>
      <c r="D28" s="20">
        <v>2.0</v>
      </c>
      <c r="E28" s="20">
        <f t="shared" ref="E28:F28" si="76">C28</f>
        <v>4</v>
      </c>
      <c r="F28" s="21">
        <f t="shared" si="76"/>
        <v>2</v>
      </c>
      <c r="G28" s="21">
        <f t="shared" si="5"/>
        <v>6</v>
      </c>
      <c r="H28" s="22">
        <f t="shared" si="6"/>
        <v>100</v>
      </c>
      <c r="I28" s="20">
        <v>6.0</v>
      </c>
      <c r="J28" s="20">
        <v>4.0</v>
      </c>
      <c r="K28" s="21">
        <f t="shared" ref="K28:L28" si="77">I28+E28</f>
        <v>10</v>
      </c>
      <c r="L28" s="21">
        <f t="shared" si="77"/>
        <v>6</v>
      </c>
      <c r="M28" s="21">
        <f t="shared" si="8"/>
        <v>16</v>
      </c>
      <c r="N28" s="21">
        <f t="shared" si="9"/>
        <v>94.11764706</v>
      </c>
      <c r="O28" s="20">
        <v>6.0</v>
      </c>
      <c r="P28" s="20">
        <v>4.0</v>
      </c>
      <c r="Q28" s="21">
        <f t="shared" ref="Q28:R28" si="78">K28+O28</f>
        <v>16</v>
      </c>
      <c r="R28" s="21">
        <f t="shared" si="78"/>
        <v>10</v>
      </c>
      <c r="S28" s="21">
        <f t="shared" si="11"/>
        <v>26</v>
      </c>
      <c r="T28" s="21">
        <f t="shared" si="12"/>
        <v>96.2962963</v>
      </c>
    </row>
    <row r="29">
      <c r="A29" s="23">
        <v>24.0</v>
      </c>
      <c r="B29" s="24" t="s">
        <v>34</v>
      </c>
      <c r="C29" s="19">
        <v>4.0</v>
      </c>
      <c r="D29" s="20">
        <v>2.0</v>
      </c>
      <c r="E29" s="20">
        <f t="shared" ref="E29:F29" si="79">C29</f>
        <v>4</v>
      </c>
      <c r="F29" s="21">
        <f t="shared" si="79"/>
        <v>2</v>
      </c>
      <c r="G29" s="21">
        <f t="shared" si="5"/>
        <v>6</v>
      </c>
      <c r="H29" s="22">
        <f t="shared" si="6"/>
        <v>100</v>
      </c>
      <c r="I29" s="20">
        <v>5.0</v>
      </c>
      <c r="J29" s="20">
        <v>4.0</v>
      </c>
      <c r="K29" s="21">
        <f t="shared" ref="K29:L29" si="80">I29+E29</f>
        <v>9</v>
      </c>
      <c r="L29" s="21">
        <f t="shared" si="80"/>
        <v>6</v>
      </c>
      <c r="M29" s="21">
        <f t="shared" si="8"/>
        <v>15</v>
      </c>
      <c r="N29" s="21">
        <f t="shared" si="9"/>
        <v>88.23529412</v>
      </c>
      <c r="O29" s="20">
        <v>5.0</v>
      </c>
      <c r="P29" s="20">
        <v>3.0</v>
      </c>
      <c r="Q29" s="21">
        <f t="shared" ref="Q29:R29" si="81">K29+O29</f>
        <v>14</v>
      </c>
      <c r="R29" s="21">
        <f t="shared" si="81"/>
        <v>9</v>
      </c>
      <c r="S29" s="21">
        <f t="shared" si="11"/>
        <v>23</v>
      </c>
      <c r="T29" s="21">
        <f t="shared" si="12"/>
        <v>85.18518519</v>
      </c>
    </row>
    <row r="30">
      <c r="A30" s="23">
        <v>25.0</v>
      </c>
      <c r="B30" s="24" t="s">
        <v>35</v>
      </c>
      <c r="C30" s="19">
        <v>4.0</v>
      </c>
      <c r="D30" s="20">
        <v>2.0</v>
      </c>
      <c r="E30" s="20">
        <f t="shared" ref="E30:F30" si="82">C30</f>
        <v>4</v>
      </c>
      <c r="F30" s="21">
        <f t="shared" si="82"/>
        <v>2</v>
      </c>
      <c r="G30" s="21">
        <f t="shared" si="5"/>
        <v>6</v>
      </c>
      <c r="H30" s="22">
        <f t="shared" si="6"/>
        <v>100</v>
      </c>
      <c r="I30" s="20">
        <v>3.0</v>
      </c>
      <c r="J30" s="20">
        <v>3.0</v>
      </c>
      <c r="K30" s="21">
        <f t="shared" ref="K30:L30" si="83">I30+E30</f>
        <v>7</v>
      </c>
      <c r="L30" s="21">
        <f t="shared" si="83"/>
        <v>5</v>
      </c>
      <c r="M30" s="21">
        <f t="shared" si="8"/>
        <v>12</v>
      </c>
      <c r="N30" s="21">
        <f t="shared" si="9"/>
        <v>70.58823529</v>
      </c>
      <c r="O30" s="20">
        <v>3.0</v>
      </c>
      <c r="P30" s="20">
        <v>3.0</v>
      </c>
      <c r="Q30" s="21">
        <f t="shared" ref="Q30:R30" si="84">K30+O30</f>
        <v>10</v>
      </c>
      <c r="R30" s="21">
        <f t="shared" si="84"/>
        <v>8</v>
      </c>
      <c r="S30" s="21">
        <f t="shared" si="11"/>
        <v>18</v>
      </c>
      <c r="T30" s="21">
        <f t="shared" si="12"/>
        <v>66.66666667</v>
      </c>
    </row>
    <row r="31">
      <c r="A31" s="23">
        <v>26.0</v>
      </c>
      <c r="B31" s="24" t="s">
        <v>36</v>
      </c>
      <c r="C31" s="19">
        <v>3.0</v>
      </c>
      <c r="D31" s="20">
        <v>2.0</v>
      </c>
      <c r="E31" s="20">
        <f t="shared" ref="E31:F31" si="85">C31</f>
        <v>3</v>
      </c>
      <c r="F31" s="21">
        <f t="shared" si="85"/>
        <v>2</v>
      </c>
      <c r="G31" s="21">
        <f t="shared" si="5"/>
        <v>5</v>
      </c>
      <c r="H31" s="22">
        <f t="shared" si="6"/>
        <v>83.33333333</v>
      </c>
      <c r="I31" s="20">
        <v>5.0</v>
      </c>
      <c r="J31" s="20">
        <v>4.0</v>
      </c>
      <c r="K31" s="21">
        <f t="shared" ref="K31:L31" si="86">I31+E31</f>
        <v>8</v>
      </c>
      <c r="L31" s="21">
        <f t="shared" si="86"/>
        <v>6</v>
      </c>
      <c r="M31" s="21">
        <f t="shared" si="8"/>
        <v>14</v>
      </c>
      <c r="N31" s="21">
        <f t="shared" si="9"/>
        <v>82.35294118</v>
      </c>
      <c r="O31" s="20">
        <v>3.0</v>
      </c>
      <c r="P31" s="20">
        <v>4.0</v>
      </c>
      <c r="Q31" s="21">
        <f t="shared" ref="Q31:R31" si="87">K31+O31</f>
        <v>11</v>
      </c>
      <c r="R31" s="21">
        <f t="shared" si="87"/>
        <v>10</v>
      </c>
      <c r="S31" s="21">
        <f t="shared" si="11"/>
        <v>21</v>
      </c>
      <c r="T31" s="21">
        <f t="shared" si="12"/>
        <v>77.77777778</v>
      </c>
    </row>
    <row r="32">
      <c r="A32" s="23">
        <v>27.0</v>
      </c>
      <c r="B32" s="24" t="s">
        <v>37</v>
      </c>
      <c r="C32" s="19">
        <v>3.0</v>
      </c>
      <c r="D32" s="20">
        <v>2.0</v>
      </c>
      <c r="E32" s="20">
        <f t="shared" ref="E32:F32" si="88">C32</f>
        <v>3</v>
      </c>
      <c r="F32" s="21">
        <f t="shared" si="88"/>
        <v>2</v>
      </c>
      <c r="G32" s="21">
        <f t="shared" si="5"/>
        <v>5</v>
      </c>
      <c r="H32" s="22">
        <f t="shared" si="6"/>
        <v>83.33333333</v>
      </c>
      <c r="I32" s="20">
        <v>5.0</v>
      </c>
      <c r="J32" s="20">
        <v>3.0</v>
      </c>
      <c r="K32" s="21">
        <f t="shared" ref="K32:L32" si="89">I32+E32</f>
        <v>8</v>
      </c>
      <c r="L32" s="21">
        <f t="shared" si="89"/>
        <v>5</v>
      </c>
      <c r="M32" s="21">
        <f t="shared" si="8"/>
        <v>13</v>
      </c>
      <c r="N32" s="21">
        <f t="shared" si="9"/>
        <v>76.47058824</v>
      </c>
      <c r="O32" s="20">
        <v>4.0</v>
      </c>
      <c r="P32" s="20">
        <v>3.0</v>
      </c>
      <c r="Q32" s="21">
        <f t="shared" ref="Q32:R32" si="90">K32+O32</f>
        <v>12</v>
      </c>
      <c r="R32" s="21">
        <f t="shared" si="90"/>
        <v>8</v>
      </c>
      <c r="S32" s="21">
        <f t="shared" si="11"/>
        <v>20</v>
      </c>
      <c r="T32" s="21">
        <f t="shared" si="12"/>
        <v>74.07407407</v>
      </c>
    </row>
    <row r="33">
      <c r="A33" s="23">
        <v>28.0</v>
      </c>
      <c r="B33" s="24" t="s">
        <v>38</v>
      </c>
      <c r="C33" s="19">
        <v>1.0</v>
      </c>
      <c r="D33" s="20">
        <v>2.0</v>
      </c>
      <c r="E33" s="20">
        <f t="shared" ref="E33:F33" si="91">C33</f>
        <v>1</v>
      </c>
      <c r="F33" s="21">
        <f t="shared" si="91"/>
        <v>2</v>
      </c>
      <c r="G33" s="21">
        <f t="shared" si="5"/>
        <v>3</v>
      </c>
      <c r="H33" s="22">
        <f t="shared" si="6"/>
        <v>50</v>
      </c>
      <c r="I33" s="20">
        <v>3.0</v>
      </c>
      <c r="J33" s="20">
        <v>3.0</v>
      </c>
      <c r="K33" s="21">
        <f t="shared" ref="K33:L33" si="92">I33+E33</f>
        <v>4</v>
      </c>
      <c r="L33" s="21">
        <f t="shared" si="92"/>
        <v>5</v>
      </c>
      <c r="M33" s="21">
        <f t="shared" si="8"/>
        <v>9</v>
      </c>
      <c r="N33" s="21">
        <f t="shared" si="9"/>
        <v>52.94117647</v>
      </c>
      <c r="O33" s="20">
        <v>3.0</v>
      </c>
      <c r="P33" s="20">
        <v>4.0</v>
      </c>
      <c r="Q33" s="21">
        <f t="shared" ref="Q33:R33" si="93">K33+O33</f>
        <v>7</v>
      </c>
      <c r="R33" s="21">
        <f t="shared" si="93"/>
        <v>9</v>
      </c>
      <c r="S33" s="21">
        <f t="shared" si="11"/>
        <v>16</v>
      </c>
      <c r="T33" s="21">
        <f t="shared" si="12"/>
        <v>59.25925926</v>
      </c>
    </row>
    <row r="34">
      <c r="A34" s="23">
        <v>29.0</v>
      </c>
      <c r="B34" s="24" t="s">
        <v>39</v>
      </c>
      <c r="C34" s="19">
        <v>4.0</v>
      </c>
      <c r="D34" s="20">
        <v>2.0</v>
      </c>
      <c r="E34" s="20">
        <f t="shared" ref="E34:F34" si="94">C34</f>
        <v>4</v>
      </c>
      <c r="F34" s="21">
        <f t="shared" si="94"/>
        <v>2</v>
      </c>
      <c r="G34" s="21">
        <f t="shared" si="5"/>
        <v>6</v>
      </c>
      <c r="H34" s="22">
        <f t="shared" si="6"/>
        <v>100</v>
      </c>
      <c r="I34" s="20">
        <v>4.0</v>
      </c>
      <c r="J34" s="20">
        <v>4.0</v>
      </c>
      <c r="K34" s="21">
        <f t="shared" ref="K34:L34" si="95">I34+E34</f>
        <v>8</v>
      </c>
      <c r="L34" s="21">
        <f t="shared" si="95"/>
        <v>6</v>
      </c>
      <c r="M34" s="21">
        <f t="shared" si="8"/>
        <v>14</v>
      </c>
      <c r="N34" s="21">
        <f t="shared" si="9"/>
        <v>82.35294118</v>
      </c>
      <c r="O34" s="20">
        <v>6.0</v>
      </c>
      <c r="P34" s="20">
        <v>4.0</v>
      </c>
      <c r="Q34" s="21">
        <f t="shared" ref="Q34:R34" si="96">K34+O34</f>
        <v>14</v>
      </c>
      <c r="R34" s="21">
        <f t="shared" si="96"/>
        <v>10</v>
      </c>
      <c r="S34" s="21">
        <f t="shared" si="11"/>
        <v>24</v>
      </c>
      <c r="T34" s="21">
        <f t="shared" si="12"/>
        <v>88.88888889</v>
      </c>
    </row>
    <row r="35">
      <c r="A35" s="23">
        <v>30.0</v>
      </c>
      <c r="B35" s="24" t="s">
        <v>40</v>
      </c>
      <c r="C35" s="19">
        <v>4.0</v>
      </c>
      <c r="D35" s="20">
        <v>1.0</v>
      </c>
      <c r="E35" s="20">
        <f t="shared" ref="E35:F35" si="97">C35</f>
        <v>4</v>
      </c>
      <c r="F35" s="21">
        <f t="shared" si="97"/>
        <v>1</v>
      </c>
      <c r="G35" s="21">
        <f t="shared" si="5"/>
        <v>5</v>
      </c>
      <c r="H35" s="22">
        <f t="shared" si="6"/>
        <v>83.33333333</v>
      </c>
      <c r="I35" s="20">
        <v>7.0</v>
      </c>
      <c r="J35" s="20">
        <v>4.0</v>
      </c>
      <c r="K35" s="21">
        <f t="shared" ref="K35:L35" si="98">I35+E35</f>
        <v>11</v>
      </c>
      <c r="L35" s="21">
        <f t="shared" si="98"/>
        <v>5</v>
      </c>
      <c r="M35" s="21">
        <f t="shared" si="8"/>
        <v>16</v>
      </c>
      <c r="N35" s="21">
        <f t="shared" si="9"/>
        <v>94.11764706</v>
      </c>
      <c r="O35" s="20">
        <v>6.0</v>
      </c>
      <c r="P35" s="20">
        <v>4.0</v>
      </c>
      <c r="Q35" s="21">
        <f t="shared" ref="Q35:R35" si="99">K35+O35</f>
        <v>17</v>
      </c>
      <c r="R35" s="21">
        <f t="shared" si="99"/>
        <v>9</v>
      </c>
      <c r="S35" s="21">
        <f t="shared" si="11"/>
        <v>26</v>
      </c>
      <c r="T35" s="21">
        <f t="shared" si="12"/>
        <v>96.2962963</v>
      </c>
    </row>
    <row r="36">
      <c r="A36" s="23">
        <v>31.0</v>
      </c>
      <c r="B36" s="24" t="s">
        <v>41</v>
      </c>
      <c r="C36" s="19">
        <v>4.0</v>
      </c>
      <c r="D36" s="20">
        <v>2.0</v>
      </c>
      <c r="E36" s="20">
        <f t="shared" ref="E36:F36" si="100">C36</f>
        <v>4</v>
      </c>
      <c r="F36" s="21">
        <f t="shared" si="100"/>
        <v>2</v>
      </c>
      <c r="G36" s="21">
        <f t="shared" si="5"/>
        <v>6</v>
      </c>
      <c r="H36" s="22">
        <f t="shared" si="6"/>
        <v>100</v>
      </c>
      <c r="I36" s="20">
        <v>7.0</v>
      </c>
      <c r="J36" s="20">
        <v>4.0</v>
      </c>
      <c r="K36" s="21">
        <f t="shared" ref="K36:L36" si="101">I36+E36</f>
        <v>11</v>
      </c>
      <c r="L36" s="21">
        <f t="shared" si="101"/>
        <v>6</v>
      </c>
      <c r="M36" s="21">
        <f t="shared" si="8"/>
        <v>17</v>
      </c>
      <c r="N36" s="21">
        <f t="shared" si="9"/>
        <v>100</v>
      </c>
      <c r="O36" s="20">
        <v>6.0</v>
      </c>
      <c r="P36" s="20">
        <v>4.0</v>
      </c>
      <c r="Q36" s="21">
        <f t="shared" ref="Q36:R36" si="102">K36+O36</f>
        <v>17</v>
      </c>
      <c r="R36" s="21">
        <f t="shared" si="102"/>
        <v>10</v>
      </c>
      <c r="S36" s="21">
        <f t="shared" si="11"/>
        <v>27</v>
      </c>
      <c r="T36" s="21">
        <f t="shared" si="12"/>
        <v>100</v>
      </c>
    </row>
    <row r="37">
      <c r="A37" s="23">
        <v>32.0</v>
      </c>
      <c r="B37" s="24" t="s">
        <v>42</v>
      </c>
      <c r="C37" s="19">
        <v>4.0</v>
      </c>
      <c r="D37" s="20">
        <v>2.0</v>
      </c>
      <c r="E37" s="20">
        <f t="shared" ref="E37:F37" si="103">C37</f>
        <v>4</v>
      </c>
      <c r="F37" s="21">
        <f t="shared" si="103"/>
        <v>2</v>
      </c>
      <c r="G37" s="21">
        <f t="shared" si="5"/>
        <v>6</v>
      </c>
      <c r="H37" s="22">
        <f t="shared" si="6"/>
        <v>100</v>
      </c>
      <c r="I37" s="20">
        <v>6.0</v>
      </c>
      <c r="J37" s="20">
        <v>4.0</v>
      </c>
      <c r="K37" s="21">
        <f t="shared" ref="K37:L37" si="104">I37+E37</f>
        <v>10</v>
      </c>
      <c r="L37" s="21">
        <f t="shared" si="104"/>
        <v>6</v>
      </c>
      <c r="M37" s="21">
        <f t="shared" si="8"/>
        <v>16</v>
      </c>
      <c r="N37" s="21">
        <f t="shared" si="9"/>
        <v>94.11764706</v>
      </c>
      <c r="O37" s="20">
        <v>6.0</v>
      </c>
      <c r="P37" s="20">
        <v>4.0</v>
      </c>
      <c r="Q37" s="21">
        <f t="shared" ref="Q37:R37" si="105">K37+O37</f>
        <v>16</v>
      </c>
      <c r="R37" s="21">
        <f t="shared" si="105"/>
        <v>10</v>
      </c>
      <c r="S37" s="21">
        <f t="shared" si="11"/>
        <v>26</v>
      </c>
      <c r="T37" s="21">
        <f t="shared" si="12"/>
        <v>96.2962963</v>
      </c>
    </row>
    <row r="38">
      <c r="A38" s="23">
        <v>33.0</v>
      </c>
      <c r="B38" s="24" t="s">
        <v>43</v>
      </c>
      <c r="C38" s="19">
        <v>3.0</v>
      </c>
      <c r="D38" s="20">
        <v>2.0</v>
      </c>
      <c r="E38" s="20">
        <f t="shared" ref="E38:F38" si="106">C38</f>
        <v>3</v>
      </c>
      <c r="F38" s="21">
        <f t="shared" si="106"/>
        <v>2</v>
      </c>
      <c r="G38" s="21">
        <f t="shared" si="5"/>
        <v>5</v>
      </c>
      <c r="H38" s="22">
        <f t="shared" si="6"/>
        <v>83.33333333</v>
      </c>
      <c r="I38" s="20">
        <v>5.0</v>
      </c>
      <c r="J38" s="20">
        <v>2.0</v>
      </c>
      <c r="K38" s="21">
        <f t="shared" ref="K38:L38" si="107">I38+E38</f>
        <v>8</v>
      </c>
      <c r="L38" s="21">
        <f t="shared" si="107"/>
        <v>4</v>
      </c>
      <c r="M38" s="21">
        <f t="shared" si="8"/>
        <v>12</v>
      </c>
      <c r="N38" s="21">
        <f t="shared" si="9"/>
        <v>70.58823529</v>
      </c>
      <c r="O38" s="20">
        <v>3.0</v>
      </c>
      <c r="P38" s="20">
        <v>2.0</v>
      </c>
      <c r="Q38" s="21">
        <f t="shared" ref="Q38:R38" si="108">K38+O38</f>
        <v>11</v>
      </c>
      <c r="R38" s="21">
        <f t="shared" si="108"/>
        <v>6</v>
      </c>
      <c r="S38" s="21">
        <f t="shared" si="11"/>
        <v>17</v>
      </c>
      <c r="T38" s="21">
        <f t="shared" si="12"/>
        <v>62.96296296</v>
      </c>
    </row>
    <row r="39">
      <c r="A39" s="23">
        <v>34.0</v>
      </c>
      <c r="B39" s="24" t="s">
        <v>44</v>
      </c>
      <c r="C39" s="19">
        <v>4.0</v>
      </c>
      <c r="D39" s="20">
        <v>2.0</v>
      </c>
      <c r="E39" s="20">
        <f t="shared" ref="E39:F39" si="109">C39</f>
        <v>4</v>
      </c>
      <c r="F39" s="21">
        <f t="shared" si="109"/>
        <v>2</v>
      </c>
      <c r="G39" s="21">
        <f t="shared" si="5"/>
        <v>6</v>
      </c>
      <c r="H39" s="22">
        <f t="shared" si="6"/>
        <v>100</v>
      </c>
      <c r="I39" s="20">
        <v>7.0</v>
      </c>
      <c r="J39" s="20">
        <v>3.0</v>
      </c>
      <c r="K39" s="21">
        <f t="shared" ref="K39:L39" si="110">I39+E39</f>
        <v>11</v>
      </c>
      <c r="L39" s="21">
        <f t="shared" si="110"/>
        <v>5</v>
      </c>
      <c r="M39" s="21">
        <f t="shared" si="8"/>
        <v>16</v>
      </c>
      <c r="N39" s="21">
        <f t="shared" si="9"/>
        <v>94.11764706</v>
      </c>
      <c r="O39" s="20">
        <v>6.0</v>
      </c>
      <c r="P39" s="20">
        <v>2.0</v>
      </c>
      <c r="Q39" s="21">
        <f t="shared" ref="Q39:R39" si="111">K39+O39</f>
        <v>17</v>
      </c>
      <c r="R39" s="21">
        <f t="shared" si="111"/>
        <v>7</v>
      </c>
      <c r="S39" s="21">
        <f t="shared" si="11"/>
        <v>24</v>
      </c>
      <c r="T39" s="21">
        <f t="shared" si="12"/>
        <v>88.88888889</v>
      </c>
    </row>
    <row r="40">
      <c r="A40" s="23">
        <v>35.0</v>
      </c>
      <c r="B40" s="24" t="s">
        <v>45</v>
      </c>
      <c r="C40" s="19">
        <v>2.0</v>
      </c>
      <c r="D40" s="20">
        <v>2.0</v>
      </c>
      <c r="E40" s="20">
        <f t="shared" ref="E40:F40" si="112">C40</f>
        <v>2</v>
      </c>
      <c r="F40" s="21">
        <f t="shared" si="112"/>
        <v>2</v>
      </c>
      <c r="G40" s="21">
        <f t="shared" si="5"/>
        <v>4</v>
      </c>
      <c r="H40" s="22">
        <f t="shared" si="6"/>
        <v>66.66666667</v>
      </c>
      <c r="I40" s="20">
        <v>7.0</v>
      </c>
      <c r="J40" s="20">
        <v>4.0</v>
      </c>
      <c r="K40" s="21">
        <f t="shared" ref="K40:L40" si="113">I40+E40</f>
        <v>9</v>
      </c>
      <c r="L40" s="21">
        <f t="shared" si="113"/>
        <v>6</v>
      </c>
      <c r="M40" s="21">
        <f t="shared" si="8"/>
        <v>15</v>
      </c>
      <c r="N40" s="21">
        <f t="shared" si="9"/>
        <v>88.23529412</v>
      </c>
      <c r="O40" s="20">
        <v>6.0</v>
      </c>
      <c r="P40" s="20">
        <v>4.0</v>
      </c>
      <c r="Q40" s="21">
        <f t="shared" ref="Q40:R40" si="114">K40+O40</f>
        <v>15</v>
      </c>
      <c r="R40" s="21">
        <f t="shared" si="114"/>
        <v>10</v>
      </c>
      <c r="S40" s="21">
        <f t="shared" si="11"/>
        <v>25</v>
      </c>
      <c r="T40" s="21">
        <f t="shared" si="12"/>
        <v>92.59259259</v>
      </c>
    </row>
  </sheetData>
  <mergeCells count="5">
    <mergeCell ref="A1:D1"/>
    <mergeCell ref="A2:D2"/>
    <mergeCell ref="C3:H3"/>
    <mergeCell ref="I3:N3"/>
    <mergeCell ref="O3:T3"/>
  </mergeCells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24.13"/>
  </cols>
  <sheetData>
    <row r="1">
      <c r="A1" s="1" t="s">
        <v>0</v>
      </c>
      <c r="B1" s="2"/>
      <c r="C1" s="2"/>
      <c r="D1" s="2"/>
    </row>
    <row r="2">
      <c r="A2" s="3" t="s">
        <v>1</v>
      </c>
      <c r="B2" s="4"/>
      <c r="C2" s="4"/>
      <c r="D2" s="4"/>
    </row>
    <row r="3">
      <c r="A3" s="5" t="s">
        <v>2</v>
      </c>
      <c r="B3" s="6" t="s">
        <v>3</v>
      </c>
      <c r="C3" s="25">
        <v>46054.0</v>
      </c>
      <c r="D3" s="8"/>
      <c r="E3" s="8"/>
      <c r="F3" s="8"/>
      <c r="G3" s="8"/>
      <c r="H3" s="8"/>
      <c r="I3" s="9"/>
    </row>
    <row r="4">
      <c r="A4" s="12"/>
      <c r="B4" s="13"/>
      <c r="C4" s="14" t="s">
        <v>4</v>
      </c>
      <c r="D4" s="15" t="s">
        <v>5</v>
      </c>
      <c r="E4" s="15" t="s">
        <v>46</v>
      </c>
      <c r="F4" s="26" t="s">
        <v>8</v>
      </c>
      <c r="G4" s="26" t="s">
        <v>47</v>
      </c>
      <c r="H4" s="26" t="s">
        <v>9</v>
      </c>
      <c r="I4" s="27" t="s">
        <v>48</v>
      </c>
    </row>
    <row r="5">
      <c r="A5" s="12"/>
      <c r="B5" s="18" t="s">
        <v>10</v>
      </c>
      <c r="C5" s="28"/>
      <c r="D5" s="21"/>
      <c r="E5" s="21"/>
      <c r="F5" s="21"/>
      <c r="G5" s="21"/>
      <c r="H5" s="21"/>
      <c r="I5" s="29"/>
    </row>
    <row r="6">
      <c r="A6" s="23">
        <v>1.0</v>
      </c>
      <c r="B6" s="24" t="s">
        <v>11</v>
      </c>
      <c r="C6" s="28"/>
      <c r="D6" s="21"/>
      <c r="E6" s="21"/>
      <c r="F6" s="21"/>
      <c r="G6" s="21"/>
      <c r="H6" s="21"/>
      <c r="I6" s="29"/>
    </row>
    <row r="7">
      <c r="A7" s="23">
        <v>2.0</v>
      </c>
      <c r="B7" s="24" t="s">
        <v>12</v>
      </c>
      <c r="C7" s="28"/>
      <c r="D7" s="21"/>
      <c r="E7" s="21"/>
      <c r="F7" s="21"/>
      <c r="G7" s="21"/>
      <c r="H7" s="21"/>
      <c r="I7" s="29"/>
    </row>
    <row r="8">
      <c r="A8" s="23">
        <v>3.0</v>
      </c>
      <c r="B8" s="24" t="s">
        <v>13</v>
      </c>
      <c r="C8" s="28"/>
      <c r="D8" s="21"/>
      <c r="E8" s="21"/>
      <c r="F8" s="21"/>
      <c r="G8" s="21"/>
      <c r="H8" s="21"/>
      <c r="I8" s="29"/>
    </row>
    <row r="9">
      <c r="A9" s="23">
        <v>4.0</v>
      </c>
      <c r="B9" s="24" t="s">
        <v>14</v>
      </c>
      <c r="C9" s="28"/>
      <c r="D9" s="21"/>
      <c r="E9" s="21"/>
      <c r="F9" s="21"/>
      <c r="G9" s="21"/>
      <c r="H9" s="21"/>
      <c r="I9" s="29"/>
    </row>
    <row r="10">
      <c r="A10" s="23">
        <v>5.0</v>
      </c>
      <c r="B10" s="24" t="s">
        <v>15</v>
      </c>
      <c r="C10" s="28"/>
      <c r="D10" s="21"/>
      <c r="E10" s="21"/>
      <c r="F10" s="21"/>
      <c r="G10" s="21"/>
      <c r="H10" s="21"/>
      <c r="I10" s="29"/>
    </row>
    <row r="11">
      <c r="A11" s="23">
        <v>6.0</v>
      </c>
      <c r="B11" s="24" t="s">
        <v>16</v>
      </c>
      <c r="C11" s="28"/>
      <c r="D11" s="21"/>
      <c r="E11" s="21"/>
      <c r="F11" s="21"/>
      <c r="G11" s="21"/>
      <c r="H11" s="21"/>
      <c r="I11" s="29"/>
    </row>
    <row r="12">
      <c r="A12" s="23">
        <v>7.0</v>
      </c>
      <c r="B12" s="24" t="s">
        <v>17</v>
      </c>
      <c r="C12" s="28"/>
      <c r="D12" s="21"/>
      <c r="E12" s="21"/>
      <c r="F12" s="21"/>
      <c r="G12" s="21"/>
      <c r="H12" s="21"/>
      <c r="I12" s="29"/>
    </row>
    <row r="13">
      <c r="A13" s="23">
        <v>8.0</v>
      </c>
      <c r="B13" s="24" t="s">
        <v>18</v>
      </c>
      <c r="C13" s="28"/>
      <c r="D13" s="21"/>
      <c r="E13" s="21"/>
      <c r="F13" s="21"/>
      <c r="G13" s="21"/>
      <c r="H13" s="21"/>
      <c r="I13" s="29"/>
    </row>
    <row r="14">
      <c r="A14" s="23">
        <v>9.0</v>
      </c>
      <c r="B14" s="24" t="s">
        <v>19</v>
      </c>
      <c r="C14" s="28"/>
      <c r="D14" s="21"/>
      <c r="E14" s="21"/>
      <c r="F14" s="21"/>
      <c r="G14" s="21"/>
      <c r="H14" s="21"/>
      <c r="I14" s="29"/>
    </row>
    <row r="15">
      <c r="A15" s="23">
        <v>10.0</v>
      </c>
      <c r="B15" s="24" t="s">
        <v>20</v>
      </c>
      <c r="C15" s="28"/>
      <c r="D15" s="21"/>
      <c r="E15" s="21"/>
      <c r="F15" s="21"/>
      <c r="G15" s="21"/>
      <c r="H15" s="21"/>
      <c r="I15" s="29"/>
    </row>
    <row r="16">
      <c r="A16" s="23">
        <v>11.0</v>
      </c>
      <c r="B16" s="24" t="s">
        <v>21</v>
      </c>
      <c r="C16" s="28"/>
      <c r="D16" s="21"/>
      <c r="E16" s="21"/>
      <c r="F16" s="21"/>
      <c r="G16" s="21"/>
      <c r="H16" s="21"/>
      <c r="I16" s="29"/>
    </row>
    <row r="17">
      <c r="A17" s="23">
        <v>12.0</v>
      </c>
      <c r="B17" s="24" t="s">
        <v>22</v>
      </c>
      <c r="C17" s="28"/>
      <c r="D17" s="21"/>
      <c r="E17" s="21"/>
      <c r="F17" s="21"/>
      <c r="G17" s="21"/>
      <c r="H17" s="21"/>
      <c r="I17" s="29"/>
    </row>
    <row r="18">
      <c r="A18" s="23">
        <v>13.0</v>
      </c>
      <c r="B18" s="24" t="s">
        <v>23</v>
      </c>
      <c r="C18" s="28"/>
      <c r="D18" s="21"/>
      <c r="E18" s="21"/>
      <c r="F18" s="21"/>
      <c r="G18" s="21"/>
      <c r="H18" s="21"/>
      <c r="I18" s="29"/>
    </row>
    <row r="19">
      <c r="A19" s="23">
        <v>14.0</v>
      </c>
      <c r="B19" s="24" t="s">
        <v>24</v>
      </c>
      <c r="C19" s="28"/>
      <c r="D19" s="21"/>
      <c r="E19" s="21"/>
      <c r="F19" s="21"/>
      <c r="G19" s="21"/>
      <c r="H19" s="21"/>
      <c r="I19" s="29"/>
    </row>
    <row r="20">
      <c r="A20" s="23">
        <v>15.0</v>
      </c>
      <c r="B20" s="24" t="s">
        <v>25</v>
      </c>
      <c r="C20" s="28"/>
      <c r="D20" s="21"/>
      <c r="E20" s="21"/>
      <c r="F20" s="21"/>
      <c r="G20" s="21"/>
      <c r="H20" s="21"/>
      <c r="I20" s="29"/>
    </row>
    <row r="21">
      <c r="A21" s="23">
        <v>16.0</v>
      </c>
      <c r="B21" s="24" t="s">
        <v>26</v>
      </c>
      <c r="C21" s="28"/>
      <c r="D21" s="21"/>
      <c r="E21" s="21"/>
      <c r="F21" s="21"/>
      <c r="G21" s="21"/>
      <c r="H21" s="21"/>
      <c r="I21" s="29"/>
    </row>
    <row r="22">
      <c r="A22" s="23">
        <v>17.0</v>
      </c>
      <c r="B22" s="24" t="s">
        <v>27</v>
      </c>
      <c r="C22" s="28"/>
      <c r="D22" s="21"/>
      <c r="E22" s="21"/>
      <c r="F22" s="21"/>
      <c r="G22" s="21"/>
      <c r="H22" s="21"/>
      <c r="I22" s="29"/>
    </row>
    <row r="23">
      <c r="A23" s="23">
        <v>18.0</v>
      </c>
      <c r="B23" s="24" t="s">
        <v>28</v>
      </c>
      <c r="C23" s="28"/>
      <c r="D23" s="21"/>
      <c r="E23" s="21"/>
      <c r="F23" s="21"/>
      <c r="G23" s="21"/>
      <c r="H23" s="21"/>
      <c r="I23" s="29"/>
    </row>
    <row r="24">
      <c r="A24" s="23">
        <v>19.0</v>
      </c>
      <c r="B24" s="24" t="s">
        <v>29</v>
      </c>
      <c r="C24" s="28"/>
      <c r="D24" s="21"/>
      <c r="E24" s="21"/>
      <c r="F24" s="21"/>
      <c r="G24" s="21"/>
      <c r="H24" s="21"/>
      <c r="I24" s="29"/>
    </row>
    <row r="25">
      <c r="A25" s="23">
        <v>20.0</v>
      </c>
      <c r="B25" s="24" t="s">
        <v>30</v>
      </c>
      <c r="C25" s="28"/>
      <c r="D25" s="21"/>
      <c r="E25" s="21"/>
      <c r="F25" s="21"/>
      <c r="G25" s="21"/>
      <c r="H25" s="21"/>
      <c r="I25" s="29"/>
    </row>
    <row r="26">
      <c r="A26" s="23">
        <v>21.0</v>
      </c>
      <c r="B26" s="24" t="s">
        <v>31</v>
      </c>
      <c r="C26" s="28"/>
      <c r="D26" s="21"/>
      <c r="E26" s="21"/>
      <c r="F26" s="21"/>
      <c r="G26" s="21"/>
      <c r="H26" s="21"/>
      <c r="I26" s="29"/>
    </row>
    <row r="27">
      <c r="A27" s="23">
        <v>22.0</v>
      </c>
      <c r="B27" s="24" t="s">
        <v>32</v>
      </c>
      <c r="C27" s="28"/>
      <c r="D27" s="21"/>
      <c r="E27" s="21"/>
      <c r="F27" s="21"/>
      <c r="G27" s="21"/>
      <c r="H27" s="21"/>
      <c r="I27" s="29"/>
    </row>
    <row r="28">
      <c r="A28" s="23">
        <v>23.0</v>
      </c>
      <c r="B28" s="24" t="s">
        <v>33</v>
      </c>
      <c r="C28" s="28"/>
      <c r="D28" s="21"/>
      <c r="E28" s="21"/>
      <c r="F28" s="21"/>
      <c r="G28" s="21"/>
      <c r="H28" s="21"/>
      <c r="I28" s="29"/>
    </row>
    <row r="29">
      <c r="A29" s="23">
        <v>24.0</v>
      </c>
      <c r="B29" s="24" t="s">
        <v>34</v>
      </c>
      <c r="C29" s="28"/>
      <c r="D29" s="21"/>
      <c r="E29" s="21"/>
      <c r="F29" s="21"/>
      <c r="G29" s="21"/>
      <c r="H29" s="21"/>
      <c r="I29" s="29"/>
    </row>
    <row r="30">
      <c r="A30" s="23">
        <v>25.0</v>
      </c>
      <c r="B30" s="24" t="s">
        <v>35</v>
      </c>
      <c r="C30" s="28"/>
      <c r="D30" s="21"/>
      <c r="E30" s="21"/>
      <c r="F30" s="21"/>
      <c r="G30" s="21"/>
      <c r="H30" s="21"/>
      <c r="I30" s="29"/>
    </row>
    <row r="31">
      <c r="A31" s="23">
        <v>26.0</v>
      </c>
      <c r="B31" s="24" t="s">
        <v>36</v>
      </c>
      <c r="C31" s="28"/>
      <c r="D31" s="21"/>
      <c r="E31" s="21"/>
      <c r="F31" s="21"/>
      <c r="G31" s="21"/>
      <c r="H31" s="21"/>
      <c r="I31" s="29"/>
    </row>
    <row r="32">
      <c r="A32" s="23">
        <v>27.0</v>
      </c>
      <c r="B32" s="24" t="s">
        <v>37</v>
      </c>
      <c r="C32" s="28"/>
      <c r="D32" s="21"/>
      <c r="E32" s="21"/>
      <c r="F32" s="21"/>
      <c r="G32" s="21"/>
      <c r="H32" s="21"/>
      <c r="I32" s="29"/>
    </row>
    <row r="33">
      <c r="A33" s="23">
        <v>28.0</v>
      </c>
      <c r="B33" s="24" t="s">
        <v>38</v>
      </c>
      <c r="C33" s="28"/>
      <c r="D33" s="21"/>
      <c r="E33" s="21"/>
      <c r="F33" s="21"/>
      <c r="G33" s="21"/>
      <c r="H33" s="21"/>
      <c r="I33" s="29"/>
    </row>
    <row r="34">
      <c r="A34" s="23">
        <v>29.0</v>
      </c>
      <c r="B34" s="24" t="s">
        <v>39</v>
      </c>
      <c r="C34" s="28"/>
      <c r="D34" s="21"/>
      <c r="E34" s="21"/>
      <c r="F34" s="21"/>
      <c r="G34" s="21"/>
      <c r="H34" s="21"/>
      <c r="I34" s="29"/>
    </row>
    <row r="35">
      <c r="A35" s="23">
        <v>30.0</v>
      </c>
      <c r="B35" s="24" t="s">
        <v>40</v>
      </c>
      <c r="C35" s="28"/>
      <c r="D35" s="21"/>
      <c r="E35" s="21"/>
      <c r="F35" s="21"/>
      <c r="G35" s="21"/>
      <c r="H35" s="21"/>
      <c r="I35" s="29"/>
    </row>
    <row r="36">
      <c r="A36" s="23">
        <v>31.0</v>
      </c>
      <c r="B36" s="24" t="s">
        <v>41</v>
      </c>
      <c r="C36" s="28"/>
      <c r="D36" s="21"/>
      <c r="E36" s="21"/>
      <c r="F36" s="21"/>
      <c r="G36" s="21"/>
      <c r="H36" s="21"/>
      <c r="I36" s="29"/>
    </row>
    <row r="37">
      <c r="A37" s="23">
        <v>32.0</v>
      </c>
      <c r="B37" s="24" t="s">
        <v>42</v>
      </c>
      <c r="C37" s="28"/>
      <c r="D37" s="21"/>
      <c r="E37" s="21"/>
      <c r="F37" s="21"/>
      <c r="G37" s="21"/>
      <c r="H37" s="21"/>
      <c r="I37" s="29"/>
    </row>
    <row r="38">
      <c r="A38" s="23">
        <v>33.0</v>
      </c>
      <c r="B38" s="24" t="s">
        <v>43</v>
      </c>
      <c r="C38" s="28"/>
      <c r="D38" s="21"/>
      <c r="E38" s="21"/>
      <c r="F38" s="21"/>
      <c r="G38" s="21"/>
      <c r="H38" s="21"/>
      <c r="I38" s="29"/>
    </row>
    <row r="39">
      <c r="A39" s="23">
        <v>34.0</v>
      </c>
      <c r="B39" s="24" t="s">
        <v>44</v>
      </c>
      <c r="C39" s="28"/>
      <c r="D39" s="21"/>
      <c r="E39" s="21"/>
      <c r="F39" s="21"/>
      <c r="G39" s="21"/>
      <c r="H39" s="21"/>
      <c r="I39" s="29"/>
    </row>
    <row r="40">
      <c r="A40" s="23">
        <v>35.0</v>
      </c>
      <c r="B40" s="24" t="s">
        <v>45</v>
      </c>
      <c r="C40" s="28"/>
      <c r="D40" s="21"/>
      <c r="E40" s="21"/>
      <c r="F40" s="21"/>
      <c r="G40" s="21"/>
      <c r="H40" s="21"/>
      <c r="I40" s="29"/>
    </row>
    <row r="41">
      <c r="A41" s="30">
        <v>36.0</v>
      </c>
      <c r="B41" s="31" t="s">
        <v>49</v>
      </c>
      <c r="C41" s="32"/>
      <c r="D41" s="33"/>
      <c r="E41" s="33"/>
      <c r="F41" s="33"/>
      <c r="G41" s="33"/>
      <c r="H41" s="33"/>
      <c r="I41" s="34"/>
    </row>
  </sheetData>
  <mergeCells count="3">
    <mergeCell ref="A1:D1"/>
    <mergeCell ref="A2:D2"/>
    <mergeCell ref="C3:I3"/>
  </mergeCells>
  <hyperlinks>
    <hyperlink r:id="rId1" ref="A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24.13"/>
  </cols>
  <sheetData>
    <row r="1">
      <c r="A1" s="1" t="s">
        <v>0</v>
      </c>
      <c r="B1" s="2"/>
      <c r="C1" s="2"/>
      <c r="D1" s="2"/>
    </row>
    <row r="2">
      <c r="A2" s="3" t="s">
        <v>1</v>
      </c>
      <c r="B2" s="4"/>
      <c r="C2" s="4"/>
      <c r="D2" s="4"/>
    </row>
    <row r="3">
      <c r="A3" s="5" t="s">
        <v>2</v>
      </c>
      <c r="B3" s="6" t="s">
        <v>3</v>
      </c>
      <c r="C3" s="25">
        <v>46054.0</v>
      </c>
      <c r="D3" s="8"/>
      <c r="E3" s="8"/>
      <c r="F3" s="8"/>
      <c r="G3" s="8"/>
      <c r="H3" s="8"/>
      <c r="I3" s="9"/>
    </row>
    <row r="4">
      <c r="A4" s="12"/>
      <c r="B4" s="13"/>
      <c r="C4" s="14" t="s">
        <v>4</v>
      </c>
      <c r="D4" s="15" t="s">
        <v>5</v>
      </c>
      <c r="E4" s="15" t="s">
        <v>46</v>
      </c>
      <c r="F4" s="26" t="s">
        <v>8</v>
      </c>
      <c r="G4" s="26" t="s">
        <v>47</v>
      </c>
      <c r="H4" s="26" t="s">
        <v>9</v>
      </c>
      <c r="I4" s="27" t="s">
        <v>48</v>
      </c>
    </row>
    <row r="5">
      <c r="A5" s="12"/>
      <c r="B5" s="18" t="s">
        <v>10</v>
      </c>
      <c r="C5" s="28"/>
      <c r="D5" s="21"/>
      <c r="E5" s="21"/>
      <c r="F5" s="21"/>
      <c r="G5" s="21"/>
      <c r="H5" s="21"/>
      <c r="I5" s="29"/>
    </row>
    <row r="6">
      <c r="A6" s="23">
        <v>1.0</v>
      </c>
      <c r="B6" s="24" t="s">
        <v>11</v>
      </c>
      <c r="C6" s="28"/>
      <c r="D6" s="21"/>
      <c r="E6" s="21"/>
      <c r="F6" s="21"/>
      <c r="G6" s="21"/>
      <c r="H6" s="21"/>
      <c r="I6" s="29"/>
    </row>
    <row r="7">
      <c r="A7" s="23">
        <v>2.0</v>
      </c>
      <c r="B7" s="24" t="s">
        <v>12</v>
      </c>
      <c r="C7" s="28"/>
      <c r="D7" s="21"/>
      <c r="E7" s="21"/>
      <c r="F7" s="21"/>
      <c r="G7" s="21"/>
      <c r="H7" s="21"/>
      <c r="I7" s="29"/>
    </row>
    <row r="8">
      <c r="A8" s="23">
        <v>3.0</v>
      </c>
      <c r="B8" s="24" t="s">
        <v>13</v>
      </c>
      <c r="C8" s="28"/>
      <c r="D8" s="21"/>
      <c r="E8" s="21"/>
      <c r="F8" s="21"/>
      <c r="G8" s="21"/>
      <c r="H8" s="21"/>
      <c r="I8" s="29"/>
    </row>
    <row r="9">
      <c r="A9" s="23">
        <v>4.0</v>
      </c>
      <c r="B9" s="24" t="s">
        <v>14</v>
      </c>
      <c r="C9" s="28"/>
      <c r="D9" s="21"/>
      <c r="E9" s="21"/>
      <c r="F9" s="21"/>
      <c r="G9" s="21"/>
      <c r="H9" s="21"/>
      <c r="I9" s="29"/>
    </row>
    <row r="10">
      <c r="A10" s="23">
        <v>5.0</v>
      </c>
      <c r="B10" s="24" t="s">
        <v>15</v>
      </c>
      <c r="C10" s="28"/>
      <c r="D10" s="21"/>
      <c r="E10" s="21"/>
      <c r="F10" s="21"/>
      <c r="G10" s="21"/>
      <c r="H10" s="21"/>
      <c r="I10" s="29"/>
    </row>
    <row r="11">
      <c r="A11" s="23">
        <v>6.0</v>
      </c>
      <c r="B11" s="24" t="s">
        <v>16</v>
      </c>
      <c r="C11" s="28"/>
      <c r="D11" s="21"/>
      <c r="E11" s="21"/>
      <c r="F11" s="21"/>
      <c r="G11" s="21"/>
      <c r="H11" s="21"/>
      <c r="I11" s="29"/>
    </row>
    <row r="12">
      <c r="A12" s="23">
        <v>7.0</v>
      </c>
      <c r="B12" s="24" t="s">
        <v>17</v>
      </c>
      <c r="C12" s="28"/>
      <c r="D12" s="21"/>
      <c r="E12" s="21"/>
      <c r="F12" s="21"/>
      <c r="G12" s="21"/>
      <c r="H12" s="21"/>
      <c r="I12" s="29"/>
    </row>
    <row r="13">
      <c r="A13" s="23">
        <v>8.0</v>
      </c>
      <c r="B13" s="24" t="s">
        <v>18</v>
      </c>
      <c r="C13" s="28"/>
      <c r="D13" s="21"/>
      <c r="E13" s="21"/>
      <c r="F13" s="21"/>
      <c r="G13" s="21"/>
      <c r="H13" s="21"/>
      <c r="I13" s="29"/>
    </row>
    <row r="14">
      <c r="A14" s="23">
        <v>9.0</v>
      </c>
      <c r="B14" s="24" t="s">
        <v>19</v>
      </c>
      <c r="C14" s="28"/>
      <c r="D14" s="21"/>
      <c r="E14" s="21"/>
      <c r="F14" s="21"/>
      <c r="G14" s="21"/>
      <c r="H14" s="21"/>
      <c r="I14" s="29"/>
    </row>
    <row r="15">
      <c r="A15" s="23">
        <v>10.0</v>
      </c>
      <c r="B15" s="24" t="s">
        <v>20</v>
      </c>
      <c r="C15" s="28"/>
      <c r="D15" s="21"/>
      <c r="E15" s="21"/>
      <c r="F15" s="21"/>
      <c r="G15" s="21"/>
      <c r="H15" s="21"/>
      <c r="I15" s="29"/>
    </row>
    <row r="16">
      <c r="A16" s="23">
        <v>11.0</v>
      </c>
      <c r="B16" s="24" t="s">
        <v>21</v>
      </c>
      <c r="C16" s="28"/>
      <c r="D16" s="21"/>
      <c r="E16" s="21"/>
      <c r="F16" s="21"/>
      <c r="G16" s="21"/>
      <c r="H16" s="21"/>
      <c r="I16" s="29"/>
    </row>
    <row r="17">
      <c r="A17" s="23">
        <v>12.0</v>
      </c>
      <c r="B17" s="24" t="s">
        <v>22</v>
      </c>
      <c r="C17" s="28"/>
      <c r="D17" s="21"/>
      <c r="E17" s="21"/>
      <c r="F17" s="21"/>
      <c r="G17" s="21"/>
      <c r="H17" s="21"/>
      <c r="I17" s="29"/>
    </row>
    <row r="18">
      <c r="A18" s="23">
        <v>13.0</v>
      </c>
      <c r="B18" s="24" t="s">
        <v>23</v>
      </c>
      <c r="C18" s="28"/>
      <c r="D18" s="21"/>
      <c r="E18" s="21"/>
      <c r="F18" s="21"/>
      <c r="G18" s="21"/>
      <c r="H18" s="21"/>
      <c r="I18" s="29"/>
    </row>
    <row r="19">
      <c r="A19" s="23">
        <v>14.0</v>
      </c>
      <c r="B19" s="24" t="s">
        <v>24</v>
      </c>
      <c r="C19" s="28"/>
      <c r="D19" s="21"/>
      <c r="E19" s="21"/>
      <c r="F19" s="21"/>
      <c r="G19" s="21"/>
      <c r="H19" s="21"/>
      <c r="I19" s="29"/>
    </row>
    <row r="20">
      <c r="A20" s="23">
        <v>15.0</v>
      </c>
      <c r="B20" s="24" t="s">
        <v>25</v>
      </c>
      <c r="C20" s="28"/>
      <c r="D20" s="21"/>
      <c r="E20" s="21"/>
      <c r="F20" s="21"/>
      <c r="G20" s="21"/>
      <c r="H20" s="21"/>
      <c r="I20" s="29"/>
    </row>
    <row r="21">
      <c r="A21" s="23">
        <v>16.0</v>
      </c>
      <c r="B21" s="24" t="s">
        <v>26</v>
      </c>
      <c r="C21" s="28"/>
      <c r="D21" s="21"/>
      <c r="E21" s="21"/>
      <c r="F21" s="21"/>
      <c r="G21" s="21"/>
      <c r="H21" s="21"/>
      <c r="I21" s="29"/>
    </row>
    <row r="22">
      <c r="A22" s="23">
        <v>17.0</v>
      </c>
      <c r="B22" s="24" t="s">
        <v>27</v>
      </c>
      <c r="C22" s="28"/>
      <c r="D22" s="21"/>
      <c r="E22" s="21"/>
      <c r="F22" s="21"/>
      <c r="G22" s="21"/>
      <c r="H22" s="21"/>
      <c r="I22" s="29"/>
    </row>
    <row r="23">
      <c r="A23" s="23">
        <v>18.0</v>
      </c>
      <c r="B23" s="24" t="s">
        <v>28</v>
      </c>
      <c r="C23" s="28"/>
      <c r="D23" s="21"/>
      <c r="E23" s="21"/>
      <c r="F23" s="21"/>
      <c r="G23" s="21"/>
      <c r="H23" s="21"/>
      <c r="I23" s="29"/>
    </row>
    <row r="24">
      <c r="A24" s="23">
        <v>19.0</v>
      </c>
      <c r="B24" s="24" t="s">
        <v>29</v>
      </c>
      <c r="C24" s="28"/>
      <c r="D24" s="21"/>
      <c r="E24" s="21"/>
      <c r="F24" s="21"/>
      <c r="G24" s="21"/>
      <c r="H24" s="21"/>
      <c r="I24" s="29"/>
    </row>
    <row r="25">
      <c r="A25" s="23">
        <v>20.0</v>
      </c>
      <c r="B25" s="24" t="s">
        <v>30</v>
      </c>
      <c r="C25" s="28"/>
      <c r="D25" s="21"/>
      <c r="E25" s="21"/>
      <c r="F25" s="21"/>
      <c r="G25" s="21"/>
      <c r="H25" s="21"/>
      <c r="I25" s="29"/>
    </row>
    <row r="26">
      <c r="A26" s="23">
        <v>21.0</v>
      </c>
      <c r="B26" s="24" t="s">
        <v>31</v>
      </c>
      <c r="C26" s="28"/>
      <c r="D26" s="21"/>
      <c r="E26" s="21"/>
      <c r="F26" s="21"/>
      <c r="G26" s="21"/>
      <c r="H26" s="21"/>
      <c r="I26" s="29"/>
    </row>
    <row r="27">
      <c r="A27" s="23">
        <v>22.0</v>
      </c>
      <c r="B27" s="24" t="s">
        <v>32</v>
      </c>
      <c r="C27" s="28"/>
      <c r="D27" s="21"/>
      <c r="E27" s="21"/>
      <c r="F27" s="21"/>
      <c r="G27" s="21"/>
      <c r="H27" s="21"/>
      <c r="I27" s="29"/>
    </row>
    <row r="28">
      <c r="A28" s="23">
        <v>23.0</v>
      </c>
      <c r="B28" s="24" t="s">
        <v>33</v>
      </c>
      <c r="C28" s="28"/>
      <c r="D28" s="21"/>
      <c r="E28" s="21"/>
      <c r="F28" s="21"/>
      <c r="G28" s="21"/>
      <c r="H28" s="21"/>
      <c r="I28" s="29"/>
    </row>
    <row r="29">
      <c r="A29" s="23">
        <v>24.0</v>
      </c>
      <c r="B29" s="24" t="s">
        <v>34</v>
      </c>
      <c r="C29" s="28"/>
      <c r="D29" s="21"/>
      <c r="E29" s="21"/>
      <c r="F29" s="21"/>
      <c r="G29" s="21"/>
      <c r="H29" s="21"/>
      <c r="I29" s="29"/>
    </row>
    <row r="30">
      <c r="A30" s="23">
        <v>25.0</v>
      </c>
      <c r="B30" s="24" t="s">
        <v>35</v>
      </c>
      <c r="C30" s="28"/>
      <c r="D30" s="21"/>
      <c r="E30" s="21"/>
      <c r="F30" s="21"/>
      <c r="G30" s="21"/>
      <c r="H30" s="21"/>
      <c r="I30" s="29"/>
    </row>
    <row r="31">
      <c r="A31" s="23">
        <v>26.0</v>
      </c>
      <c r="B31" s="24" t="s">
        <v>36</v>
      </c>
      <c r="C31" s="28"/>
      <c r="D31" s="21"/>
      <c r="E31" s="21"/>
      <c r="F31" s="21"/>
      <c r="G31" s="21"/>
      <c r="H31" s="21"/>
      <c r="I31" s="29"/>
    </row>
    <row r="32">
      <c r="A32" s="23">
        <v>27.0</v>
      </c>
      <c r="B32" s="24" t="s">
        <v>37</v>
      </c>
      <c r="C32" s="28"/>
      <c r="D32" s="21"/>
      <c r="E32" s="21"/>
      <c r="F32" s="21"/>
      <c r="G32" s="21"/>
      <c r="H32" s="21"/>
      <c r="I32" s="29"/>
    </row>
    <row r="33">
      <c r="A33" s="23">
        <v>28.0</v>
      </c>
      <c r="B33" s="24" t="s">
        <v>38</v>
      </c>
      <c r="C33" s="28"/>
      <c r="D33" s="21"/>
      <c r="E33" s="21"/>
      <c r="F33" s="21"/>
      <c r="G33" s="21"/>
      <c r="H33" s="21"/>
      <c r="I33" s="29"/>
    </row>
    <row r="34">
      <c r="A34" s="23">
        <v>29.0</v>
      </c>
      <c r="B34" s="24" t="s">
        <v>39</v>
      </c>
      <c r="C34" s="28"/>
      <c r="D34" s="21"/>
      <c r="E34" s="21"/>
      <c r="F34" s="21"/>
      <c r="G34" s="21"/>
      <c r="H34" s="21"/>
      <c r="I34" s="29"/>
    </row>
    <row r="35">
      <c r="A35" s="23">
        <v>30.0</v>
      </c>
      <c r="B35" s="24" t="s">
        <v>40</v>
      </c>
      <c r="C35" s="28"/>
      <c r="D35" s="21"/>
      <c r="E35" s="21"/>
      <c r="F35" s="21"/>
      <c r="G35" s="21"/>
      <c r="H35" s="21"/>
      <c r="I35" s="29"/>
    </row>
    <row r="36">
      <c r="A36" s="23">
        <v>31.0</v>
      </c>
      <c r="B36" s="24" t="s">
        <v>41</v>
      </c>
      <c r="C36" s="28"/>
      <c r="D36" s="21"/>
      <c r="E36" s="21"/>
      <c r="F36" s="21"/>
      <c r="G36" s="21"/>
      <c r="H36" s="21"/>
      <c r="I36" s="29"/>
    </row>
    <row r="37">
      <c r="A37" s="23">
        <v>32.0</v>
      </c>
      <c r="B37" s="24" t="s">
        <v>42</v>
      </c>
      <c r="C37" s="28"/>
      <c r="D37" s="21"/>
      <c r="E37" s="21"/>
      <c r="F37" s="21"/>
      <c r="G37" s="21"/>
      <c r="H37" s="21"/>
      <c r="I37" s="29"/>
    </row>
    <row r="38">
      <c r="A38" s="23">
        <v>33.0</v>
      </c>
      <c r="B38" s="24" t="s">
        <v>43</v>
      </c>
      <c r="C38" s="28"/>
      <c r="D38" s="21"/>
      <c r="E38" s="21"/>
      <c r="F38" s="21"/>
      <c r="G38" s="21"/>
      <c r="H38" s="21"/>
      <c r="I38" s="29"/>
    </row>
    <row r="39">
      <c r="A39" s="23">
        <v>34.0</v>
      </c>
      <c r="B39" s="24" t="s">
        <v>44</v>
      </c>
      <c r="C39" s="28"/>
      <c r="D39" s="21"/>
      <c r="E39" s="21"/>
      <c r="F39" s="21"/>
      <c r="G39" s="21"/>
      <c r="H39" s="21"/>
      <c r="I39" s="29"/>
    </row>
    <row r="40">
      <c r="A40" s="23">
        <v>35.0</v>
      </c>
      <c r="B40" s="24" t="s">
        <v>45</v>
      </c>
      <c r="C40" s="28"/>
      <c r="D40" s="21"/>
      <c r="E40" s="21"/>
      <c r="F40" s="21"/>
      <c r="G40" s="21"/>
      <c r="H40" s="21"/>
      <c r="I40" s="29"/>
    </row>
    <row r="41">
      <c r="A41" s="30">
        <v>36.0</v>
      </c>
      <c r="B41" s="31" t="s">
        <v>49</v>
      </c>
      <c r="C41" s="32"/>
      <c r="D41" s="33"/>
      <c r="E41" s="33"/>
      <c r="F41" s="33"/>
      <c r="G41" s="33"/>
      <c r="H41" s="33"/>
      <c r="I41" s="34"/>
    </row>
  </sheetData>
  <mergeCells count="3">
    <mergeCell ref="A1:D1"/>
    <mergeCell ref="A2:D2"/>
    <mergeCell ref="C3:I3"/>
  </mergeCells>
  <hyperlinks>
    <hyperlink r:id="rId1" ref="A3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24.13"/>
  </cols>
  <sheetData>
    <row r="1">
      <c r="A1" s="1" t="s">
        <v>0</v>
      </c>
      <c r="B1" s="2"/>
      <c r="C1" s="2"/>
      <c r="D1" s="2"/>
    </row>
    <row r="2">
      <c r="A2" s="3" t="s">
        <v>1</v>
      </c>
      <c r="B2" s="4"/>
      <c r="C2" s="4"/>
      <c r="D2" s="4"/>
    </row>
    <row r="3">
      <c r="A3" s="5" t="s">
        <v>2</v>
      </c>
      <c r="B3" s="6" t="s">
        <v>3</v>
      </c>
      <c r="C3" s="25">
        <v>46054.0</v>
      </c>
      <c r="D3" s="8"/>
      <c r="E3" s="8"/>
      <c r="F3" s="8"/>
      <c r="G3" s="8"/>
      <c r="H3" s="8"/>
      <c r="I3" s="9"/>
      <c r="J3" s="25">
        <v>46082.0</v>
      </c>
      <c r="K3" s="8"/>
      <c r="L3" s="8"/>
      <c r="M3" s="8"/>
      <c r="N3" s="8"/>
      <c r="O3" s="8"/>
      <c r="P3" s="9"/>
      <c r="Q3" s="35">
        <v>46113.0</v>
      </c>
      <c r="R3" s="2"/>
      <c r="S3" s="2"/>
      <c r="T3" s="2"/>
      <c r="U3" s="2"/>
      <c r="V3" s="2"/>
      <c r="W3" s="11"/>
    </row>
    <row r="4">
      <c r="A4" s="12"/>
      <c r="B4" s="13"/>
      <c r="C4" s="36" t="s">
        <v>4</v>
      </c>
      <c r="D4" s="37" t="s">
        <v>5</v>
      </c>
      <c r="E4" s="37" t="s">
        <v>46</v>
      </c>
      <c r="F4" s="26" t="s">
        <v>8</v>
      </c>
      <c r="G4" s="26" t="s">
        <v>47</v>
      </c>
      <c r="H4" s="26" t="s">
        <v>9</v>
      </c>
      <c r="I4" s="38" t="s">
        <v>48</v>
      </c>
      <c r="J4" s="37" t="s">
        <v>4</v>
      </c>
      <c r="K4" s="37" t="s">
        <v>5</v>
      </c>
      <c r="L4" s="37" t="s">
        <v>46</v>
      </c>
      <c r="M4" s="26" t="s">
        <v>8</v>
      </c>
      <c r="N4" s="26" t="s">
        <v>47</v>
      </c>
      <c r="O4" s="26" t="s">
        <v>9</v>
      </c>
      <c r="P4" s="26" t="s">
        <v>48</v>
      </c>
      <c r="Q4" s="37" t="s">
        <v>4</v>
      </c>
      <c r="R4" s="37" t="s">
        <v>5</v>
      </c>
      <c r="S4" s="37" t="s">
        <v>46</v>
      </c>
      <c r="T4" s="26" t="s">
        <v>8</v>
      </c>
      <c r="U4" s="26" t="s">
        <v>47</v>
      </c>
      <c r="V4" s="26" t="s">
        <v>9</v>
      </c>
      <c r="W4" s="26" t="s">
        <v>48</v>
      </c>
    </row>
    <row r="5">
      <c r="A5" s="12"/>
      <c r="B5" s="18" t="s">
        <v>10</v>
      </c>
      <c r="C5" s="39">
        <v>5.0</v>
      </c>
      <c r="D5" s="40">
        <v>2.0</v>
      </c>
      <c r="E5" s="40">
        <v>2.0</v>
      </c>
      <c r="F5" s="40">
        <v>7.0</v>
      </c>
      <c r="G5" s="40">
        <v>2.0</v>
      </c>
      <c r="H5" s="41">
        <f t="shared" ref="H5:H41" si="1">(F5/7)*100</f>
        <v>100</v>
      </c>
      <c r="I5" s="42">
        <f t="shared" ref="I5:I41" si="2">(G5/2)*100</f>
        <v>100</v>
      </c>
      <c r="J5" s="40">
        <v>6.0</v>
      </c>
      <c r="K5" s="40">
        <v>6.0</v>
      </c>
      <c r="L5" s="40">
        <v>4.0</v>
      </c>
      <c r="M5" s="41">
        <f t="shared" ref="M5:M41" si="3">(F5+J5+K5)</f>
        <v>19</v>
      </c>
      <c r="N5" s="41">
        <f t="shared" ref="N5:N41" si="4">(G5+L5)</f>
        <v>6</v>
      </c>
      <c r="O5" s="41">
        <f t="shared" ref="O5:O41" si="5">(M5/19)*100</f>
        <v>100</v>
      </c>
      <c r="P5" s="41">
        <f t="shared" ref="P5:P41" si="6">(N5/6)*100</f>
        <v>100</v>
      </c>
      <c r="Q5" s="40">
        <v>6.0</v>
      </c>
      <c r="R5" s="40">
        <v>4.0</v>
      </c>
      <c r="S5" s="40">
        <v>4.0</v>
      </c>
      <c r="T5" s="41">
        <f t="shared" ref="T5:T41" si="7">(M5+Q5+R5)</f>
        <v>29</v>
      </c>
      <c r="U5" s="41">
        <f t="shared" ref="U5:U41" si="8">(N5+S5)</f>
        <v>10</v>
      </c>
      <c r="V5" s="41">
        <f t="shared" ref="V5:V41" si="9">(T5/29)*100</f>
        <v>100</v>
      </c>
      <c r="W5" s="41">
        <f t="shared" ref="W5:W41" si="10">(U5/10)*100</f>
        <v>100</v>
      </c>
    </row>
    <row r="6">
      <c r="A6" s="23">
        <v>1.0</v>
      </c>
      <c r="B6" s="24" t="s">
        <v>11</v>
      </c>
      <c r="C6" s="39">
        <v>4.0</v>
      </c>
      <c r="D6" s="40">
        <v>2.0</v>
      </c>
      <c r="E6" s="40">
        <v>2.0</v>
      </c>
      <c r="F6" s="40">
        <v>6.0</v>
      </c>
      <c r="G6" s="40">
        <v>2.0</v>
      </c>
      <c r="H6" s="41">
        <f t="shared" si="1"/>
        <v>85.71428571</v>
      </c>
      <c r="I6" s="42">
        <f t="shared" si="2"/>
        <v>100</v>
      </c>
      <c r="J6" s="40">
        <v>6.0</v>
      </c>
      <c r="K6" s="40">
        <v>6.0</v>
      </c>
      <c r="L6" s="40">
        <v>4.0</v>
      </c>
      <c r="M6" s="41">
        <f t="shared" si="3"/>
        <v>18</v>
      </c>
      <c r="N6" s="41">
        <f t="shared" si="4"/>
        <v>6</v>
      </c>
      <c r="O6" s="41">
        <f t="shared" si="5"/>
        <v>94.73684211</v>
      </c>
      <c r="P6" s="41">
        <f t="shared" si="6"/>
        <v>100</v>
      </c>
      <c r="Q6" s="40">
        <v>4.0</v>
      </c>
      <c r="R6" s="40">
        <v>3.0</v>
      </c>
      <c r="S6" s="40">
        <v>4.0</v>
      </c>
      <c r="T6" s="41">
        <f t="shared" si="7"/>
        <v>25</v>
      </c>
      <c r="U6" s="41">
        <f t="shared" si="8"/>
        <v>10</v>
      </c>
      <c r="V6" s="41">
        <f t="shared" si="9"/>
        <v>86.20689655</v>
      </c>
      <c r="W6" s="41">
        <f t="shared" si="10"/>
        <v>100</v>
      </c>
    </row>
    <row r="7">
      <c r="A7" s="23">
        <v>2.0</v>
      </c>
      <c r="B7" s="24" t="s">
        <v>12</v>
      </c>
      <c r="C7" s="39">
        <v>4.0</v>
      </c>
      <c r="D7" s="40">
        <v>2.0</v>
      </c>
      <c r="E7" s="40">
        <v>2.0</v>
      </c>
      <c r="F7" s="40">
        <v>6.0</v>
      </c>
      <c r="G7" s="40">
        <v>2.0</v>
      </c>
      <c r="H7" s="41">
        <f t="shared" si="1"/>
        <v>85.71428571</v>
      </c>
      <c r="I7" s="42">
        <f t="shared" si="2"/>
        <v>100</v>
      </c>
      <c r="J7" s="40">
        <v>6.0</v>
      </c>
      <c r="K7" s="40">
        <v>4.0</v>
      </c>
      <c r="L7" s="40">
        <v>4.0</v>
      </c>
      <c r="M7" s="41">
        <f t="shared" si="3"/>
        <v>16</v>
      </c>
      <c r="N7" s="41">
        <f t="shared" si="4"/>
        <v>6</v>
      </c>
      <c r="O7" s="41">
        <f t="shared" si="5"/>
        <v>84.21052632</v>
      </c>
      <c r="P7" s="41">
        <f t="shared" si="6"/>
        <v>100</v>
      </c>
      <c r="Q7" s="40">
        <v>6.0</v>
      </c>
      <c r="R7" s="40">
        <v>4.0</v>
      </c>
      <c r="S7" s="40">
        <v>4.0</v>
      </c>
      <c r="T7" s="41">
        <f t="shared" si="7"/>
        <v>26</v>
      </c>
      <c r="U7" s="41">
        <f t="shared" si="8"/>
        <v>10</v>
      </c>
      <c r="V7" s="41">
        <f t="shared" si="9"/>
        <v>89.65517241</v>
      </c>
      <c r="W7" s="41">
        <f t="shared" si="10"/>
        <v>100</v>
      </c>
    </row>
    <row r="8">
      <c r="A8" s="23">
        <v>3.0</v>
      </c>
      <c r="B8" s="24" t="s">
        <v>13</v>
      </c>
      <c r="C8" s="39">
        <v>5.0</v>
      </c>
      <c r="D8" s="40">
        <v>2.0</v>
      </c>
      <c r="E8" s="40">
        <v>2.0</v>
      </c>
      <c r="F8" s="40">
        <v>7.0</v>
      </c>
      <c r="G8" s="40">
        <v>2.0</v>
      </c>
      <c r="H8" s="41">
        <f t="shared" si="1"/>
        <v>100</v>
      </c>
      <c r="I8" s="42">
        <f t="shared" si="2"/>
        <v>100</v>
      </c>
      <c r="J8" s="40">
        <v>6.0</v>
      </c>
      <c r="K8" s="40">
        <v>6.0</v>
      </c>
      <c r="L8" s="40">
        <v>4.0</v>
      </c>
      <c r="M8" s="41">
        <f t="shared" si="3"/>
        <v>19</v>
      </c>
      <c r="N8" s="41">
        <f t="shared" si="4"/>
        <v>6</v>
      </c>
      <c r="O8" s="41">
        <f t="shared" si="5"/>
        <v>100</v>
      </c>
      <c r="P8" s="41">
        <f t="shared" si="6"/>
        <v>100</v>
      </c>
      <c r="Q8" s="40">
        <v>3.0</v>
      </c>
      <c r="R8" s="40">
        <v>0.0</v>
      </c>
      <c r="S8" s="40">
        <v>2.0</v>
      </c>
      <c r="T8" s="41">
        <f t="shared" si="7"/>
        <v>22</v>
      </c>
      <c r="U8" s="41">
        <f t="shared" si="8"/>
        <v>8</v>
      </c>
      <c r="V8" s="41">
        <f t="shared" si="9"/>
        <v>75.86206897</v>
      </c>
      <c r="W8" s="41">
        <f t="shared" si="10"/>
        <v>80</v>
      </c>
    </row>
    <row r="9">
      <c r="A9" s="23">
        <v>4.0</v>
      </c>
      <c r="B9" s="24" t="s">
        <v>14</v>
      </c>
      <c r="C9" s="39">
        <v>0.0</v>
      </c>
      <c r="D9" s="40">
        <v>0.0</v>
      </c>
      <c r="E9" s="40">
        <v>0.0</v>
      </c>
      <c r="F9" s="40">
        <v>0.0</v>
      </c>
      <c r="G9" s="40">
        <v>0.0</v>
      </c>
      <c r="H9" s="41">
        <f t="shared" si="1"/>
        <v>0</v>
      </c>
      <c r="I9" s="42">
        <f t="shared" si="2"/>
        <v>0</v>
      </c>
      <c r="J9" s="40">
        <v>0.0</v>
      </c>
      <c r="K9" s="40">
        <v>0.0</v>
      </c>
      <c r="L9" s="40">
        <v>0.0</v>
      </c>
      <c r="M9" s="41">
        <f t="shared" si="3"/>
        <v>0</v>
      </c>
      <c r="N9" s="41">
        <f t="shared" si="4"/>
        <v>0</v>
      </c>
      <c r="O9" s="41">
        <f t="shared" si="5"/>
        <v>0</v>
      </c>
      <c r="P9" s="41">
        <f t="shared" si="6"/>
        <v>0</v>
      </c>
      <c r="Q9" s="40">
        <v>0.0</v>
      </c>
      <c r="R9" s="40">
        <v>0.0</v>
      </c>
      <c r="S9" s="40">
        <v>0.0</v>
      </c>
      <c r="T9" s="41">
        <f t="shared" si="7"/>
        <v>0</v>
      </c>
      <c r="U9" s="41">
        <f t="shared" si="8"/>
        <v>0</v>
      </c>
      <c r="V9" s="41">
        <f t="shared" si="9"/>
        <v>0</v>
      </c>
      <c r="W9" s="41">
        <f t="shared" si="10"/>
        <v>0</v>
      </c>
    </row>
    <row r="10">
      <c r="A10" s="23">
        <v>5.0</v>
      </c>
      <c r="B10" s="24" t="s">
        <v>15</v>
      </c>
      <c r="C10" s="39">
        <v>4.0</v>
      </c>
      <c r="D10" s="40">
        <v>2.0</v>
      </c>
      <c r="E10" s="40">
        <v>2.0</v>
      </c>
      <c r="F10" s="40">
        <v>6.0</v>
      </c>
      <c r="G10" s="40">
        <v>2.0</v>
      </c>
      <c r="H10" s="41">
        <f t="shared" si="1"/>
        <v>85.71428571</v>
      </c>
      <c r="I10" s="42">
        <f t="shared" si="2"/>
        <v>100</v>
      </c>
      <c r="J10" s="40">
        <v>6.0</v>
      </c>
      <c r="K10" s="40">
        <v>6.0</v>
      </c>
      <c r="L10" s="40">
        <v>4.0</v>
      </c>
      <c r="M10" s="41">
        <f t="shared" si="3"/>
        <v>18</v>
      </c>
      <c r="N10" s="41">
        <f t="shared" si="4"/>
        <v>6</v>
      </c>
      <c r="O10" s="41">
        <f t="shared" si="5"/>
        <v>94.73684211</v>
      </c>
      <c r="P10" s="41">
        <f t="shared" si="6"/>
        <v>100</v>
      </c>
      <c r="Q10" s="40">
        <v>6.0</v>
      </c>
      <c r="R10" s="40">
        <v>3.0</v>
      </c>
      <c r="S10" s="40">
        <v>4.0</v>
      </c>
      <c r="T10" s="41">
        <f t="shared" si="7"/>
        <v>27</v>
      </c>
      <c r="U10" s="41">
        <f t="shared" si="8"/>
        <v>10</v>
      </c>
      <c r="V10" s="41">
        <f t="shared" si="9"/>
        <v>93.10344828</v>
      </c>
      <c r="W10" s="41">
        <f t="shared" si="10"/>
        <v>100</v>
      </c>
    </row>
    <row r="11">
      <c r="A11" s="23">
        <v>6.0</v>
      </c>
      <c r="B11" s="24" t="s">
        <v>16</v>
      </c>
      <c r="C11" s="39">
        <v>5.0</v>
      </c>
      <c r="D11" s="40">
        <v>2.0</v>
      </c>
      <c r="E11" s="40">
        <v>2.0</v>
      </c>
      <c r="F11" s="40">
        <v>7.0</v>
      </c>
      <c r="G11" s="40">
        <v>2.0</v>
      </c>
      <c r="H11" s="41">
        <f t="shared" si="1"/>
        <v>100</v>
      </c>
      <c r="I11" s="42">
        <f t="shared" si="2"/>
        <v>100</v>
      </c>
      <c r="J11" s="40">
        <v>6.0</v>
      </c>
      <c r="K11" s="40">
        <v>5.0</v>
      </c>
      <c r="L11" s="40">
        <v>4.0</v>
      </c>
      <c r="M11" s="41">
        <f t="shared" si="3"/>
        <v>18</v>
      </c>
      <c r="N11" s="41">
        <f t="shared" si="4"/>
        <v>6</v>
      </c>
      <c r="O11" s="41">
        <f t="shared" si="5"/>
        <v>94.73684211</v>
      </c>
      <c r="P11" s="41">
        <f t="shared" si="6"/>
        <v>100</v>
      </c>
      <c r="Q11" s="40">
        <v>6.0</v>
      </c>
      <c r="R11" s="40">
        <v>4.0</v>
      </c>
      <c r="S11" s="40">
        <v>4.0</v>
      </c>
      <c r="T11" s="41">
        <f t="shared" si="7"/>
        <v>28</v>
      </c>
      <c r="U11" s="41">
        <f t="shared" si="8"/>
        <v>10</v>
      </c>
      <c r="V11" s="41">
        <f t="shared" si="9"/>
        <v>96.55172414</v>
      </c>
      <c r="W11" s="41">
        <f t="shared" si="10"/>
        <v>100</v>
      </c>
    </row>
    <row r="12">
      <c r="A12" s="23">
        <v>7.0</v>
      </c>
      <c r="B12" s="24" t="s">
        <v>17</v>
      </c>
      <c r="C12" s="39">
        <v>5.0</v>
      </c>
      <c r="D12" s="40">
        <v>2.0</v>
      </c>
      <c r="E12" s="40">
        <v>2.0</v>
      </c>
      <c r="F12" s="40">
        <v>7.0</v>
      </c>
      <c r="G12" s="40">
        <v>2.0</v>
      </c>
      <c r="H12" s="41">
        <f t="shared" si="1"/>
        <v>100</v>
      </c>
      <c r="I12" s="42">
        <f t="shared" si="2"/>
        <v>100</v>
      </c>
      <c r="J12" s="40">
        <v>6.0</v>
      </c>
      <c r="K12" s="40">
        <v>5.0</v>
      </c>
      <c r="L12" s="40">
        <v>4.0</v>
      </c>
      <c r="M12" s="41">
        <f t="shared" si="3"/>
        <v>18</v>
      </c>
      <c r="N12" s="41">
        <f t="shared" si="4"/>
        <v>6</v>
      </c>
      <c r="O12" s="41">
        <f t="shared" si="5"/>
        <v>94.73684211</v>
      </c>
      <c r="P12" s="41">
        <f t="shared" si="6"/>
        <v>100</v>
      </c>
      <c r="Q12" s="40">
        <v>6.0</v>
      </c>
      <c r="R12" s="40">
        <v>4.0</v>
      </c>
      <c r="S12" s="40">
        <v>4.0</v>
      </c>
      <c r="T12" s="41">
        <f t="shared" si="7"/>
        <v>28</v>
      </c>
      <c r="U12" s="41">
        <f t="shared" si="8"/>
        <v>10</v>
      </c>
      <c r="V12" s="41">
        <f t="shared" si="9"/>
        <v>96.55172414</v>
      </c>
      <c r="W12" s="41">
        <f t="shared" si="10"/>
        <v>100</v>
      </c>
    </row>
    <row r="13">
      <c r="A13" s="23">
        <v>8.0</v>
      </c>
      <c r="B13" s="24" t="s">
        <v>18</v>
      </c>
      <c r="C13" s="39">
        <v>4.0</v>
      </c>
      <c r="D13" s="40">
        <v>1.0</v>
      </c>
      <c r="E13" s="40">
        <v>2.0</v>
      </c>
      <c r="F13" s="41">
        <f t="shared" ref="F13:F41" si="11">(C13+D13)</f>
        <v>5</v>
      </c>
      <c r="G13" s="40">
        <v>2.0</v>
      </c>
      <c r="H13" s="41">
        <f t="shared" si="1"/>
        <v>71.42857143</v>
      </c>
      <c r="I13" s="42">
        <f t="shared" si="2"/>
        <v>100</v>
      </c>
      <c r="J13" s="40">
        <v>6.0</v>
      </c>
      <c r="K13" s="40">
        <v>5.0</v>
      </c>
      <c r="L13" s="40">
        <v>4.0</v>
      </c>
      <c r="M13" s="41">
        <f t="shared" si="3"/>
        <v>16</v>
      </c>
      <c r="N13" s="41">
        <f t="shared" si="4"/>
        <v>6</v>
      </c>
      <c r="O13" s="41">
        <f t="shared" si="5"/>
        <v>84.21052632</v>
      </c>
      <c r="P13" s="41">
        <f t="shared" si="6"/>
        <v>100</v>
      </c>
      <c r="Q13" s="40">
        <v>6.0</v>
      </c>
      <c r="R13" s="40">
        <v>4.0</v>
      </c>
      <c r="S13" s="40">
        <v>2.0</v>
      </c>
      <c r="T13" s="41">
        <f t="shared" si="7"/>
        <v>26</v>
      </c>
      <c r="U13" s="41">
        <f t="shared" si="8"/>
        <v>8</v>
      </c>
      <c r="V13" s="41">
        <f t="shared" si="9"/>
        <v>89.65517241</v>
      </c>
      <c r="W13" s="41">
        <f t="shared" si="10"/>
        <v>80</v>
      </c>
    </row>
    <row r="14">
      <c r="A14" s="23">
        <v>9.0</v>
      </c>
      <c r="B14" s="24" t="s">
        <v>19</v>
      </c>
      <c r="C14" s="39">
        <v>4.0</v>
      </c>
      <c r="D14" s="40">
        <v>2.0</v>
      </c>
      <c r="E14" s="40">
        <v>2.0</v>
      </c>
      <c r="F14" s="41">
        <f t="shared" si="11"/>
        <v>6</v>
      </c>
      <c r="G14" s="40">
        <v>2.0</v>
      </c>
      <c r="H14" s="41">
        <f t="shared" si="1"/>
        <v>85.71428571</v>
      </c>
      <c r="I14" s="42">
        <f t="shared" si="2"/>
        <v>100</v>
      </c>
      <c r="J14" s="40">
        <v>6.0</v>
      </c>
      <c r="K14" s="40">
        <v>6.0</v>
      </c>
      <c r="L14" s="40">
        <v>4.0</v>
      </c>
      <c r="M14" s="41">
        <f t="shared" si="3"/>
        <v>18</v>
      </c>
      <c r="N14" s="41">
        <f t="shared" si="4"/>
        <v>6</v>
      </c>
      <c r="O14" s="41">
        <f t="shared" si="5"/>
        <v>94.73684211</v>
      </c>
      <c r="P14" s="41">
        <f t="shared" si="6"/>
        <v>100</v>
      </c>
      <c r="Q14" s="40">
        <v>6.0</v>
      </c>
      <c r="R14" s="40">
        <v>3.0</v>
      </c>
      <c r="S14" s="40">
        <v>4.0</v>
      </c>
      <c r="T14" s="41">
        <f t="shared" si="7"/>
        <v>27</v>
      </c>
      <c r="U14" s="41">
        <f t="shared" si="8"/>
        <v>10</v>
      </c>
      <c r="V14" s="41">
        <f t="shared" si="9"/>
        <v>93.10344828</v>
      </c>
      <c r="W14" s="41">
        <f t="shared" si="10"/>
        <v>100</v>
      </c>
    </row>
    <row r="15">
      <c r="A15" s="23">
        <v>10.0</v>
      </c>
      <c r="B15" s="24" t="s">
        <v>20</v>
      </c>
      <c r="C15" s="39">
        <v>5.0</v>
      </c>
      <c r="D15" s="40">
        <v>2.0</v>
      </c>
      <c r="E15" s="40">
        <v>2.0</v>
      </c>
      <c r="F15" s="41">
        <f t="shared" si="11"/>
        <v>7</v>
      </c>
      <c r="G15" s="40">
        <v>2.0</v>
      </c>
      <c r="H15" s="41">
        <f t="shared" si="1"/>
        <v>100</v>
      </c>
      <c r="I15" s="42">
        <f t="shared" si="2"/>
        <v>100</v>
      </c>
      <c r="J15" s="40">
        <v>4.0</v>
      </c>
      <c r="K15" s="40">
        <v>6.0</v>
      </c>
      <c r="L15" s="40">
        <v>4.0</v>
      </c>
      <c r="M15" s="41">
        <f t="shared" si="3"/>
        <v>17</v>
      </c>
      <c r="N15" s="41">
        <f t="shared" si="4"/>
        <v>6</v>
      </c>
      <c r="O15" s="41">
        <f t="shared" si="5"/>
        <v>89.47368421</v>
      </c>
      <c r="P15" s="41">
        <f t="shared" si="6"/>
        <v>100</v>
      </c>
      <c r="Q15" s="40">
        <v>4.0</v>
      </c>
      <c r="R15" s="40">
        <v>2.0</v>
      </c>
      <c r="S15" s="40">
        <v>4.0</v>
      </c>
      <c r="T15" s="41">
        <f t="shared" si="7"/>
        <v>23</v>
      </c>
      <c r="U15" s="41">
        <f t="shared" si="8"/>
        <v>10</v>
      </c>
      <c r="V15" s="41">
        <f t="shared" si="9"/>
        <v>79.31034483</v>
      </c>
      <c r="W15" s="41">
        <f t="shared" si="10"/>
        <v>100</v>
      </c>
    </row>
    <row r="16">
      <c r="A16" s="23">
        <v>11.0</v>
      </c>
      <c r="B16" s="24" t="s">
        <v>21</v>
      </c>
      <c r="C16" s="39">
        <v>5.0</v>
      </c>
      <c r="D16" s="40">
        <v>2.0</v>
      </c>
      <c r="E16" s="40">
        <v>2.0</v>
      </c>
      <c r="F16" s="41">
        <f t="shared" si="11"/>
        <v>7</v>
      </c>
      <c r="G16" s="40">
        <v>2.0</v>
      </c>
      <c r="H16" s="41">
        <f t="shared" si="1"/>
        <v>100</v>
      </c>
      <c r="I16" s="42">
        <f t="shared" si="2"/>
        <v>100</v>
      </c>
      <c r="J16" s="40">
        <v>5.0</v>
      </c>
      <c r="K16" s="40">
        <v>4.0</v>
      </c>
      <c r="L16" s="40">
        <v>2.0</v>
      </c>
      <c r="M16" s="41">
        <f t="shared" si="3"/>
        <v>16</v>
      </c>
      <c r="N16" s="41">
        <f t="shared" si="4"/>
        <v>4</v>
      </c>
      <c r="O16" s="41">
        <f t="shared" si="5"/>
        <v>84.21052632</v>
      </c>
      <c r="P16" s="41">
        <f t="shared" si="6"/>
        <v>66.66666667</v>
      </c>
      <c r="Q16" s="40">
        <v>6.0</v>
      </c>
      <c r="R16" s="40">
        <v>3.0</v>
      </c>
      <c r="S16" s="40">
        <v>4.0</v>
      </c>
      <c r="T16" s="41">
        <f t="shared" si="7"/>
        <v>25</v>
      </c>
      <c r="U16" s="41">
        <f t="shared" si="8"/>
        <v>8</v>
      </c>
      <c r="V16" s="41">
        <f t="shared" si="9"/>
        <v>86.20689655</v>
      </c>
      <c r="W16" s="41">
        <f t="shared" si="10"/>
        <v>80</v>
      </c>
    </row>
    <row r="17">
      <c r="A17" s="23">
        <v>12.0</v>
      </c>
      <c r="B17" s="24" t="s">
        <v>22</v>
      </c>
      <c r="C17" s="39">
        <v>5.0</v>
      </c>
      <c r="D17" s="40">
        <v>2.0</v>
      </c>
      <c r="E17" s="40">
        <v>2.0</v>
      </c>
      <c r="F17" s="41">
        <f t="shared" si="11"/>
        <v>7</v>
      </c>
      <c r="G17" s="40">
        <v>2.0</v>
      </c>
      <c r="H17" s="41">
        <f t="shared" si="1"/>
        <v>100</v>
      </c>
      <c r="I17" s="42">
        <f t="shared" si="2"/>
        <v>100</v>
      </c>
      <c r="J17" s="40">
        <v>5.0</v>
      </c>
      <c r="K17" s="40">
        <v>4.0</v>
      </c>
      <c r="L17" s="40">
        <v>4.0</v>
      </c>
      <c r="M17" s="41">
        <f t="shared" si="3"/>
        <v>16</v>
      </c>
      <c r="N17" s="41">
        <f t="shared" si="4"/>
        <v>6</v>
      </c>
      <c r="O17" s="41">
        <f t="shared" si="5"/>
        <v>84.21052632</v>
      </c>
      <c r="P17" s="41">
        <f t="shared" si="6"/>
        <v>100</v>
      </c>
      <c r="Q17" s="40">
        <v>5.0</v>
      </c>
      <c r="R17" s="40">
        <v>2.0</v>
      </c>
      <c r="S17" s="40">
        <v>0.0</v>
      </c>
      <c r="T17" s="41">
        <f t="shared" si="7"/>
        <v>23</v>
      </c>
      <c r="U17" s="41">
        <f t="shared" si="8"/>
        <v>6</v>
      </c>
      <c r="V17" s="41">
        <f t="shared" si="9"/>
        <v>79.31034483</v>
      </c>
      <c r="W17" s="41">
        <f t="shared" si="10"/>
        <v>60</v>
      </c>
    </row>
    <row r="18">
      <c r="A18" s="23">
        <v>13.0</v>
      </c>
      <c r="B18" s="24" t="s">
        <v>23</v>
      </c>
      <c r="C18" s="39">
        <v>5.0</v>
      </c>
      <c r="D18" s="40">
        <v>2.0</v>
      </c>
      <c r="E18" s="40">
        <v>2.0</v>
      </c>
      <c r="F18" s="41">
        <f t="shared" si="11"/>
        <v>7</v>
      </c>
      <c r="G18" s="40">
        <v>2.0</v>
      </c>
      <c r="H18" s="41">
        <f t="shared" si="1"/>
        <v>100</v>
      </c>
      <c r="I18" s="42">
        <f t="shared" si="2"/>
        <v>100</v>
      </c>
      <c r="J18" s="40">
        <v>5.0</v>
      </c>
      <c r="K18" s="40">
        <v>6.0</v>
      </c>
      <c r="L18" s="40">
        <v>4.0</v>
      </c>
      <c r="M18" s="41">
        <f t="shared" si="3"/>
        <v>18</v>
      </c>
      <c r="N18" s="41">
        <f t="shared" si="4"/>
        <v>6</v>
      </c>
      <c r="O18" s="41">
        <f t="shared" si="5"/>
        <v>94.73684211</v>
      </c>
      <c r="P18" s="41">
        <f t="shared" si="6"/>
        <v>100</v>
      </c>
      <c r="Q18" s="40">
        <v>6.0</v>
      </c>
      <c r="R18" s="40">
        <v>4.0</v>
      </c>
      <c r="S18" s="40">
        <v>4.0</v>
      </c>
      <c r="T18" s="41">
        <f t="shared" si="7"/>
        <v>28</v>
      </c>
      <c r="U18" s="41">
        <f t="shared" si="8"/>
        <v>10</v>
      </c>
      <c r="V18" s="41">
        <f t="shared" si="9"/>
        <v>96.55172414</v>
      </c>
      <c r="W18" s="41">
        <f t="shared" si="10"/>
        <v>100</v>
      </c>
    </row>
    <row r="19">
      <c r="A19" s="23">
        <v>14.0</v>
      </c>
      <c r="B19" s="24" t="s">
        <v>24</v>
      </c>
      <c r="C19" s="39">
        <v>5.0</v>
      </c>
      <c r="D19" s="40">
        <v>2.0</v>
      </c>
      <c r="E19" s="40">
        <v>2.0</v>
      </c>
      <c r="F19" s="41">
        <f t="shared" si="11"/>
        <v>7</v>
      </c>
      <c r="G19" s="40">
        <v>2.0</v>
      </c>
      <c r="H19" s="41">
        <f t="shared" si="1"/>
        <v>100</v>
      </c>
      <c r="I19" s="42">
        <f t="shared" si="2"/>
        <v>100</v>
      </c>
      <c r="J19" s="40">
        <v>5.0</v>
      </c>
      <c r="K19" s="40">
        <v>6.0</v>
      </c>
      <c r="L19" s="40">
        <v>4.0</v>
      </c>
      <c r="M19" s="41">
        <f t="shared" si="3"/>
        <v>18</v>
      </c>
      <c r="N19" s="41">
        <f t="shared" si="4"/>
        <v>6</v>
      </c>
      <c r="O19" s="41">
        <f t="shared" si="5"/>
        <v>94.73684211</v>
      </c>
      <c r="P19" s="41">
        <f t="shared" si="6"/>
        <v>100</v>
      </c>
      <c r="Q19" s="40">
        <v>6.0</v>
      </c>
      <c r="R19" s="40">
        <v>2.0</v>
      </c>
      <c r="S19" s="40">
        <v>4.0</v>
      </c>
      <c r="T19" s="41">
        <f t="shared" si="7"/>
        <v>26</v>
      </c>
      <c r="U19" s="41">
        <f t="shared" si="8"/>
        <v>10</v>
      </c>
      <c r="V19" s="41">
        <f t="shared" si="9"/>
        <v>89.65517241</v>
      </c>
      <c r="W19" s="41">
        <f t="shared" si="10"/>
        <v>100</v>
      </c>
    </row>
    <row r="20">
      <c r="A20" s="23">
        <v>15.0</v>
      </c>
      <c r="B20" s="24" t="s">
        <v>25</v>
      </c>
      <c r="C20" s="39">
        <v>5.0</v>
      </c>
      <c r="D20" s="40">
        <v>1.0</v>
      </c>
      <c r="E20" s="40">
        <v>2.0</v>
      </c>
      <c r="F20" s="41">
        <f t="shared" si="11"/>
        <v>6</v>
      </c>
      <c r="G20" s="40">
        <v>2.0</v>
      </c>
      <c r="H20" s="41">
        <f t="shared" si="1"/>
        <v>85.71428571</v>
      </c>
      <c r="I20" s="42">
        <f t="shared" si="2"/>
        <v>100</v>
      </c>
      <c r="J20" s="40">
        <v>6.0</v>
      </c>
      <c r="K20" s="40">
        <v>5.0</v>
      </c>
      <c r="L20" s="40">
        <v>4.0</v>
      </c>
      <c r="M20" s="41">
        <f t="shared" si="3"/>
        <v>17</v>
      </c>
      <c r="N20" s="41">
        <f t="shared" si="4"/>
        <v>6</v>
      </c>
      <c r="O20" s="41">
        <f t="shared" si="5"/>
        <v>89.47368421</v>
      </c>
      <c r="P20" s="41">
        <f t="shared" si="6"/>
        <v>100</v>
      </c>
      <c r="Q20" s="40">
        <v>5.0</v>
      </c>
      <c r="R20" s="40">
        <v>4.0</v>
      </c>
      <c r="S20" s="40">
        <v>4.0</v>
      </c>
      <c r="T20" s="41">
        <f t="shared" si="7"/>
        <v>26</v>
      </c>
      <c r="U20" s="41">
        <f t="shared" si="8"/>
        <v>10</v>
      </c>
      <c r="V20" s="41">
        <f t="shared" si="9"/>
        <v>89.65517241</v>
      </c>
      <c r="W20" s="41">
        <f t="shared" si="10"/>
        <v>100</v>
      </c>
    </row>
    <row r="21">
      <c r="A21" s="23">
        <v>16.0</v>
      </c>
      <c r="B21" s="24" t="s">
        <v>26</v>
      </c>
      <c r="C21" s="39">
        <v>4.0</v>
      </c>
      <c r="D21" s="40">
        <v>2.0</v>
      </c>
      <c r="E21" s="40">
        <v>2.0</v>
      </c>
      <c r="F21" s="41">
        <f t="shared" si="11"/>
        <v>6</v>
      </c>
      <c r="G21" s="40">
        <v>2.0</v>
      </c>
      <c r="H21" s="41">
        <f t="shared" si="1"/>
        <v>85.71428571</v>
      </c>
      <c r="I21" s="42">
        <f t="shared" si="2"/>
        <v>100</v>
      </c>
      <c r="J21" s="40">
        <v>6.0</v>
      </c>
      <c r="K21" s="40">
        <v>6.0</v>
      </c>
      <c r="L21" s="40">
        <v>4.0</v>
      </c>
      <c r="M21" s="41">
        <f t="shared" si="3"/>
        <v>18</v>
      </c>
      <c r="N21" s="41">
        <f t="shared" si="4"/>
        <v>6</v>
      </c>
      <c r="O21" s="41">
        <f t="shared" si="5"/>
        <v>94.73684211</v>
      </c>
      <c r="P21" s="41">
        <f t="shared" si="6"/>
        <v>100</v>
      </c>
      <c r="Q21" s="40">
        <v>5.0</v>
      </c>
      <c r="R21" s="40">
        <v>4.0</v>
      </c>
      <c r="S21" s="40">
        <v>4.0</v>
      </c>
      <c r="T21" s="41">
        <f t="shared" si="7"/>
        <v>27</v>
      </c>
      <c r="U21" s="41">
        <f t="shared" si="8"/>
        <v>10</v>
      </c>
      <c r="V21" s="41">
        <f t="shared" si="9"/>
        <v>93.10344828</v>
      </c>
      <c r="W21" s="41">
        <f t="shared" si="10"/>
        <v>100</v>
      </c>
    </row>
    <row r="22">
      <c r="A22" s="23">
        <v>17.0</v>
      </c>
      <c r="B22" s="24" t="s">
        <v>27</v>
      </c>
      <c r="C22" s="39">
        <v>4.0</v>
      </c>
      <c r="D22" s="40">
        <v>2.0</v>
      </c>
      <c r="E22" s="40">
        <v>2.0</v>
      </c>
      <c r="F22" s="41">
        <f t="shared" si="11"/>
        <v>6</v>
      </c>
      <c r="G22" s="40">
        <v>2.0</v>
      </c>
      <c r="H22" s="41">
        <f t="shared" si="1"/>
        <v>85.71428571</v>
      </c>
      <c r="I22" s="42">
        <f t="shared" si="2"/>
        <v>100</v>
      </c>
      <c r="J22" s="40">
        <v>6.0</v>
      </c>
      <c r="K22" s="40">
        <v>5.0</v>
      </c>
      <c r="L22" s="40">
        <v>2.0</v>
      </c>
      <c r="M22" s="41">
        <f t="shared" si="3"/>
        <v>17</v>
      </c>
      <c r="N22" s="41">
        <f t="shared" si="4"/>
        <v>4</v>
      </c>
      <c r="O22" s="41">
        <f t="shared" si="5"/>
        <v>89.47368421</v>
      </c>
      <c r="P22" s="41">
        <f t="shared" si="6"/>
        <v>66.66666667</v>
      </c>
      <c r="Q22" s="40">
        <v>6.0</v>
      </c>
      <c r="R22" s="40">
        <v>4.0</v>
      </c>
      <c r="S22" s="40">
        <v>4.0</v>
      </c>
      <c r="T22" s="41">
        <f t="shared" si="7"/>
        <v>27</v>
      </c>
      <c r="U22" s="41">
        <f t="shared" si="8"/>
        <v>8</v>
      </c>
      <c r="V22" s="41">
        <f t="shared" si="9"/>
        <v>93.10344828</v>
      </c>
      <c r="W22" s="41">
        <f t="shared" si="10"/>
        <v>80</v>
      </c>
    </row>
    <row r="23">
      <c r="A23" s="23">
        <v>18.0</v>
      </c>
      <c r="B23" s="24" t="s">
        <v>28</v>
      </c>
      <c r="C23" s="39">
        <v>5.0</v>
      </c>
      <c r="D23" s="40">
        <v>2.0</v>
      </c>
      <c r="E23" s="40">
        <v>2.0</v>
      </c>
      <c r="F23" s="41">
        <f t="shared" si="11"/>
        <v>7</v>
      </c>
      <c r="G23" s="40">
        <v>2.0</v>
      </c>
      <c r="H23" s="41">
        <f t="shared" si="1"/>
        <v>100</v>
      </c>
      <c r="I23" s="42">
        <f t="shared" si="2"/>
        <v>100</v>
      </c>
      <c r="J23" s="40">
        <v>5.0</v>
      </c>
      <c r="K23" s="40">
        <v>4.0</v>
      </c>
      <c r="L23" s="40">
        <v>4.0</v>
      </c>
      <c r="M23" s="41">
        <f t="shared" si="3"/>
        <v>16</v>
      </c>
      <c r="N23" s="41">
        <f t="shared" si="4"/>
        <v>6</v>
      </c>
      <c r="O23" s="41">
        <f t="shared" si="5"/>
        <v>84.21052632</v>
      </c>
      <c r="P23" s="41">
        <f t="shared" si="6"/>
        <v>100</v>
      </c>
      <c r="Q23" s="40">
        <v>5.0</v>
      </c>
      <c r="R23" s="40">
        <v>3.0</v>
      </c>
      <c r="S23" s="40">
        <v>4.0</v>
      </c>
      <c r="T23" s="41">
        <f t="shared" si="7"/>
        <v>24</v>
      </c>
      <c r="U23" s="41">
        <f t="shared" si="8"/>
        <v>10</v>
      </c>
      <c r="V23" s="41">
        <f t="shared" si="9"/>
        <v>82.75862069</v>
      </c>
      <c r="W23" s="41">
        <f t="shared" si="10"/>
        <v>100</v>
      </c>
    </row>
    <row r="24">
      <c r="A24" s="23">
        <v>19.0</v>
      </c>
      <c r="B24" s="24" t="s">
        <v>29</v>
      </c>
      <c r="C24" s="39">
        <v>5.0</v>
      </c>
      <c r="D24" s="40">
        <v>2.0</v>
      </c>
      <c r="E24" s="40">
        <v>2.0</v>
      </c>
      <c r="F24" s="41">
        <f t="shared" si="11"/>
        <v>7</v>
      </c>
      <c r="G24" s="40">
        <v>2.0</v>
      </c>
      <c r="H24" s="41">
        <f t="shared" si="1"/>
        <v>100</v>
      </c>
      <c r="I24" s="42">
        <f t="shared" si="2"/>
        <v>100</v>
      </c>
      <c r="J24" s="40">
        <v>6.0</v>
      </c>
      <c r="K24" s="40">
        <v>5.0</v>
      </c>
      <c r="L24" s="40">
        <v>4.0</v>
      </c>
      <c r="M24" s="41">
        <f t="shared" si="3"/>
        <v>18</v>
      </c>
      <c r="N24" s="41">
        <f t="shared" si="4"/>
        <v>6</v>
      </c>
      <c r="O24" s="41">
        <f t="shared" si="5"/>
        <v>94.73684211</v>
      </c>
      <c r="P24" s="41">
        <f t="shared" si="6"/>
        <v>100</v>
      </c>
      <c r="Q24" s="40">
        <v>6.0</v>
      </c>
      <c r="R24" s="40">
        <v>3.0</v>
      </c>
      <c r="S24" s="40">
        <v>0.0</v>
      </c>
      <c r="T24" s="41">
        <f t="shared" si="7"/>
        <v>27</v>
      </c>
      <c r="U24" s="41">
        <f t="shared" si="8"/>
        <v>6</v>
      </c>
      <c r="V24" s="41">
        <f t="shared" si="9"/>
        <v>93.10344828</v>
      </c>
      <c r="W24" s="41">
        <f t="shared" si="10"/>
        <v>60</v>
      </c>
    </row>
    <row r="25">
      <c r="A25" s="23">
        <v>20.0</v>
      </c>
      <c r="B25" s="24" t="s">
        <v>30</v>
      </c>
      <c r="C25" s="39">
        <v>5.0</v>
      </c>
      <c r="D25" s="40">
        <v>2.0</v>
      </c>
      <c r="E25" s="40">
        <v>2.0</v>
      </c>
      <c r="F25" s="41">
        <f t="shared" si="11"/>
        <v>7</v>
      </c>
      <c r="G25" s="40">
        <v>2.0</v>
      </c>
      <c r="H25" s="41">
        <f t="shared" si="1"/>
        <v>100</v>
      </c>
      <c r="I25" s="42">
        <f t="shared" si="2"/>
        <v>100</v>
      </c>
      <c r="J25" s="40">
        <v>6.0</v>
      </c>
      <c r="K25" s="40">
        <v>4.0</v>
      </c>
      <c r="L25" s="40">
        <v>4.0</v>
      </c>
      <c r="M25" s="41">
        <f t="shared" si="3"/>
        <v>17</v>
      </c>
      <c r="N25" s="41">
        <f t="shared" si="4"/>
        <v>6</v>
      </c>
      <c r="O25" s="41">
        <f t="shared" si="5"/>
        <v>89.47368421</v>
      </c>
      <c r="P25" s="41">
        <f t="shared" si="6"/>
        <v>100</v>
      </c>
      <c r="Q25" s="40">
        <v>6.0</v>
      </c>
      <c r="R25" s="40">
        <v>3.0</v>
      </c>
      <c r="S25" s="40">
        <v>4.0</v>
      </c>
      <c r="T25" s="41">
        <f t="shared" si="7"/>
        <v>26</v>
      </c>
      <c r="U25" s="41">
        <f t="shared" si="8"/>
        <v>10</v>
      </c>
      <c r="V25" s="41">
        <f t="shared" si="9"/>
        <v>89.65517241</v>
      </c>
      <c r="W25" s="41">
        <f t="shared" si="10"/>
        <v>100</v>
      </c>
    </row>
    <row r="26">
      <c r="A26" s="23">
        <v>21.0</v>
      </c>
      <c r="B26" s="24" t="s">
        <v>31</v>
      </c>
      <c r="C26" s="39">
        <v>4.0</v>
      </c>
      <c r="D26" s="40">
        <v>2.0</v>
      </c>
      <c r="E26" s="40">
        <v>2.0</v>
      </c>
      <c r="F26" s="41">
        <f t="shared" si="11"/>
        <v>6</v>
      </c>
      <c r="G26" s="40">
        <v>2.0</v>
      </c>
      <c r="H26" s="41">
        <f t="shared" si="1"/>
        <v>85.71428571</v>
      </c>
      <c r="I26" s="42">
        <f t="shared" si="2"/>
        <v>100</v>
      </c>
      <c r="J26" s="40">
        <v>6.0</v>
      </c>
      <c r="K26" s="40">
        <v>5.0</v>
      </c>
      <c r="L26" s="40">
        <v>4.0</v>
      </c>
      <c r="M26" s="41">
        <f t="shared" si="3"/>
        <v>17</v>
      </c>
      <c r="N26" s="41">
        <f t="shared" si="4"/>
        <v>6</v>
      </c>
      <c r="O26" s="41">
        <f t="shared" si="5"/>
        <v>89.47368421</v>
      </c>
      <c r="P26" s="41">
        <f t="shared" si="6"/>
        <v>100</v>
      </c>
      <c r="Q26" s="40">
        <v>5.0</v>
      </c>
      <c r="R26" s="40">
        <v>2.0</v>
      </c>
      <c r="S26" s="40">
        <v>4.0</v>
      </c>
      <c r="T26" s="41">
        <f t="shared" si="7"/>
        <v>24</v>
      </c>
      <c r="U26" s="41">
        <f t="shared" si="8"/>
        <v>10</v>
      </c>
      <c r="V26" s="41">
        <f t="shared" si="9"/>
        <v>82.75862069</v>
      </c>
      <c r="W26" s="41">
        <f t="shared" si="10"/>
        <v>100</v>
      </c>
    </row>
    <row r="27">
      <c r="A27" s="23">
        <v>22.0</v>
      </c>
      <c r="B27" s="24" t="s">
        <v>32</v>
      </c>
      <c r="C27" s="39">
        <v>5.0</v>
      </c>
      <c r="D27" s="40">
        <v>2.0</v>
      </c>
      <c r="E27" s="40">
        <v>2.0</v>
      </c>
      <c r="F27" s="41">
        <f t="shared" si="11"/>
        <v>7</v>
      </c>
      <c r="G27" s="40">
        <v>2.0</v>
      </c>
      <c r="H27" s="41">
        <f t="shared" si="1"/>
        <v>100</v>
      </c>
      <c r="I27" s="42">
        <f t="shared" si="2"/>
        <v>100</v>
      </c>
      <c r="J27" s="40">
        <v>6.0</v>
      </c>
      <c r="K27" s="40">
        <v>5.0</v>
      </c>
      <c r="L27" s="40">
        <v>4.0</v>
      </c>
      <c r="M27" s="41">
        <f t="shared" si="3"/>
        <v>18</v>
      </c>
      <c r="N27" s="41">
        <f t="shared" si="4"/>
        <v>6</v>
      </c>
      <c r="O27" s="41">
        <f t="shared" si="5"/>
        <v>94.73684211</v>
      </c>
      <c r="P27" s="41">
        <f t="shared" si="6"/>
        <v>100</v>
      </c>
      <c r="Q27" s="40">
        <v>6.0</v>
      </c>
      <c r="R27" s="40">
        <v>3.0</v>
      </c>
      <c r="S27" s="40">
        <v>4.0</v>
      </c>
      <c r="T27" s="41">
        <f t="shared" si="7"/>
        <v>27</v>
      </c>
      <c r="U27" s="41">
        <f t="shared" si="8"/>
        <v>10</v>
      </c>
      <c r="V27" s="41">
        <f t="shared" si="9"/>
        <v>93.10344828</v>
      </c>
      <c r="W27" s="41">
        <f t="shared" si="10"/>
        <v>100</v>
      </c>
    </row>
    <row r="28">
      <c r="A28" s="23">
        <v>23.0</v>
      </c>
      <c r="B28" s="24" t="s">
        <v>33</v>
      </c>
      <c r="C28" s="39">
        <v>5.0</v>
      </c>
      <c r="D28" s="40">
        <v>2.0</v>
      </c>
      <c r="E28" s="40">
        <v>2.0</v>
      </c>
      <c r="F28" s="41">
        <f t="shared" si="11"/>
        <v>7</v>
      </c>
      <c r="G28" s="40">
        <v>2.0</v>
      </c>
      <c r="H28" s="41">
        <f t="shared" si="1"/>
        <v>100</v>
      </c>
      <c r="I28" s="42">
        <f t="shared" si="2"/>
        <v>100</v>
      </c>
      <c r="J28" s="40">
        <v>5.0</v>
      </c>
      <c r="K28" s="40">
        <v>6.0</v>
      </c>
      <c r="L28" s="40">
        <v>2.0</v>
      </c>
      <c r="M28" s="41">
        <f t="shared" si="3"/>
        <v>18</v>
      </c>
      <c r="N28" s="41">
        <f t="shared" si="4"/>
        <v>4</v>
      </c>
      <c r="O28" s="41">
        <f t="shared" si="5"/>
        <v>94.73684211</v>
      </c>
      <c r="P28" s="41">
        <f t="shared" si="6"/>
        <v>66.66666667</v>
      </c>
      <c r="Q28" s="40">
        <v>5.0</v>
      </c>
      <c r="R28" s="40">
        <v>4.0</v>
      </c>
      <c r="S28" s="40">
        <v>4.0</v>
      </c>
      <c r="T28" s="41">
        <f t="shared" si="7"/>
        <v>27</v>
      </c>
      <c r="U28" s="41">
        <f t="shared" si="8"/>
        <v>8</v>
      </c>
      <c r="V28" s="41">
        <f t="shared" si="9"/>
        <v>93.10344828</v>
      </c>
      <c r="W28" s="41">
        <f t="shared" si="10"/>
        <v>80</v>
      </c>
    </row>
    <row r="29">
      <c r="A29" s="23">
        <v>24.0</v>
      </c>
      <c r="B29" s="24" t="s">
        <v>34</v>
      </c>
      <c r="C29" s="39">
        <v>4.0</v>
      </c>
      <c r="D29" s="40">
        <v>2.0</v>
      </c>
      <c r="E29" s="40">
        <v>2.0</v>
      </c>
      <c r="F29" s="41">
        <f t="shared" si="11"/>
        <v>6</v>
      </c>
      <c r="G29" s="40">
        <v>2.0</v>
      </c>
      <c r="H29" s="41">
        <f t="shared" si="1"/>
        <v>85.71428571</v>
      </c>
      <c r="I29" s="42">
        <f t="shared" si="2"/>
        <v>100</v>
      </c>
      <c r="J29" s="40">
        <v>4.0</v>
      </c>
      <c r="K29" s="40">
        <v>5.0</v>
      </c>
      <c r="L29" s="40">
        <v>4.0</v>
      </c>
      <c r="M29" s="41">
        <f t="shared" si="3"/>
        <v>15</v>
      </c>
      <c r="N29" s="41">
        <f t="shared" si="4"/>
        <v>6</v>
      </c>
      <c r="O29" s="41">
        <f t="shared" si="5"/>
        <v>78.94736842</v>
      </c>
      <c r="P29" s="41">
        <f t="shared" si="6"/>
        <v>100</v>
      </c>
      <c r="Q29" s="40">
        <v>4.0</v>
      </c>
      <c r="R29" s="40">
        <v>3.0</v>
      </c>
      <c r="S29" s="40">
        <v>4.0</v>
      </c>
      <c r="T29" s="41">
        <f t="shared" si="7"/>
        <v>22</v>
      </c>
      <c r="U29" s="41">
        <f t="shared" si="8"/>
        <v>10</v>
      </c>
      <c r="V29" s="41">
        <f t="shared" si="9"/>
        <v>75.86206897</v>
      </c>
      <c r="W29" s="41">
        <f t="shared" si="10"/>
        <v>100</v>
      </c>
    </row>
    <row r="30">
      <c r="A30" s="23">
        <v>25.0</v>
      </c>
      <c r="B30" s="24" t="s">
        <v>35</v>
      </c>
      <c r="C30" s="39">
        <v>4.0</v>
      </c>
      <c r="D30" s="40">
        <v>1.0</v>
      </c>
      <c r="E30" s="40">
        <v>2.0</v>
      </c>
      <c r="F30" s="41">
        <f t="shared" si="11"/>
        <v>5</v>
      </c>
      <c r="G30" s="40">
        <v>2.0</v>
      </c>
      <c r="H30" s="41">
        <f t="shared" si="1"/>
        <v>71.42857143</v>
      </c>
      <c r="I30" s="42">
        <f t="shared" si="2"/>
        <v>100</v>
      </c>
      <c r="J30" s="40">
        <v>6.0</v>
      </c>
      <c r="K30" s="40">
        <v>4.0</v>
      </c>
      <c r="L30" s="40">
        <v>2.0</v>
      </c>
      <c r="M30" s="41">
        <f t="shared" si="3"/>
        <v>15</v>
      </c>
      <c r="N30" s="41">
        <f t="shared" si="4"/>
        <v>4</v>
      </c>
      <c r="O30" s="41">
        <f t="shared" si="5"/>
        <v>78.94736842</v>
      </c>
      <c r="P30" s="41">
        <f t="shared" si="6"/>
        <v>66.66666667</v>
      </c>
      <c r="Q30" s="40">
        <v>5.0</v>
      </c>
      <c r="R30" s="40">
        <v>1.0</v>
      </c>
      <c r="S30" s="40">
        <v>2.0</v>
      </c>
      <c r="T30" s="41">
        <f t="shared" si="7"/>
        <v>21</v>
      </c>
      <c r="U30" s="41">
        <f t="shared" si="8"/>
        <v>6</v>
      </c>
      <c r="V30" s="41">
        <f t="shared" si="9"/>
        <v>72.4137931</v>
      </c>
      <c r="W30" s="41">
        <f t="shared" si="10"/>
        <v>60</v>
      </c>
    </row>
    <row r="31">
      <c r="A31" s="23">
        <v>26.0</v>
      </c>
      <c r="B31" s="24" t="s">
        <v>36</v>
      </c>
      <c r="C31" s="39">
        <v>5.0</v>
      </c>
      <c r="D31" s="40">
        <v>1.0</v>
      </c>
      <c r="E31" s="40">
        <v>2.0</v>
      </c>
      <c r="F31" s="41">
        <f t="shared" si="11"/>
        <v>6</v>
      </c>
      <c r="G31" s="40">
        <v>2.0</v>
      </c>
      <c r="H31" s="41">
        <f t="shared" si="1"/>
        <v>85.71428571</v>
      </c>
      <c r="I31" s="42">
        <f t="shared" si="2"/>
        <v>100</v>
      </c>
      <c r="J31" s="40">
        <v>5.0</v>
      </c>
      <c r="K31" s="40">
        <v>5.0</v>
      </c>
      <c r="L31" s="40">
        <v>4.0</v>
      </c>
      <c r="M31" s="41">
        <f t="shared" si="3"/>
        <v>16</v>
      </c>
      <c r="N31" s="41">
        <f t="shared" si="4"/>
        <v>6</v>
      </c>
      <c r="O31" s="41">
        <f t="shared" si="5"/>
        <v>84.21052632</v>
      </c>
      <c r="P31" s="41">
        <f t="shared" si="6"/>
        <v>100</v>
      </c>
      <c r="Q31" s="40">
        <v>4.0</v>
      </c>
      <c r="R31" s="40">
        <v>2.0</v>
      </c>
      <c r="S31" s="40">
        <v>2.0</v>
      </c>
      <c r="T31" s="41">
        <f t="shared" si="7"/>
        <v>22</v>
      </c>
      <c r="U31" s="41">
        <f t="shared" si="8"/>
        <v>8</v>
      </c>
      <c r="V31" s="41">
        <f t="shared" si="9"/>
        <v>75.86206897</v>
      </c>
      <c r="W31" s="41">
        <f t="shared" si="10"/>
        <v>80</v>
      </c>
    </row>
    <row r="32">
      <c r="A32" s="23">
        <v>27.0</v>
      </c>
      <c r="B32" s="24" t="s">
        <v>37</v>
      </c>
      <c r="C32" s="39">
        <v>3.0</v>
      </c>
      <c r="D32" s="40">
        <v>2.0</v>
      </c>
      <c r="E32" s="40">
        <v>2.0</v>
      </c>
      <c r="F32" s="41">
        <f t="shared" si="11"/>
        <v>5</v>
      </c>
      <c r="G32" s="40">
        <v>2.0</v>
      </c>
      <c r="H32" s="41">
        <f t="shared" si="1"/>
        <v>71.42857143</v>
      </c>
      <c r="I32" s="42">
        <f t="shared" si="2"/>
        <v>100</v>
      </c>
      <c r="J32" s="40">
        <v>5.0</v>
      </c>
      <c r="K32" s="40">
        <v>5.0</v>
      </c>
      <c r="L32" s="40">
        <v>4.0</v>
      </c>
      <c r="M32" s="41">
        <f t="shared" si="3"/>
        <v>15</v>
      </c>
      <c r="N32" s="41">
        <f t="shared" si="4"/>
        <v>6</v>
      </c>
      <c r="O32" s="41">
        <f t="shared" si="5"/>
        <v>78.94736842</v>
      </c>
      <c r="P32" s="41">
        <f t="shared" si="6"/>
        <v>100</v>
      </c>
      <c r="Q32" s="40">
        <v>3.0</v>
      </c>
      <c r="R32" s="40">
        <v>1.0</v>
      </c>
      <c r="S32" s="40">
        <v>2.0</v>
      </c>
      <c r="T32" s="41">
        <f t="shared" si="7"/>
        <v>19</v>
      </c>
      <c r="U32" s="41">
        <f t="shared" si="8"/>
        <v>8</v>
      </c>
      <c r="V32" s="41">
        <f t="shared" si="9"/>
        <v>65.51724138</v>
      </c>
      <c r="W32" s="41">
        <f t="shared" si="10"/>
        <v>80</v>
      </c>
    </row>
    <row r="33">
      <c r="A33" s="23">
        <v>28.0</v>
      </c>
      <c r="B33" s="24" t="s">
        <v>38</v>
      </c>
      <c r="C33" s="39">
        <v>4.0</v>
      </c>
      <c r="D33" s="40">
        <v>2.0</v>
      </c>
      <c r="E33" s="40">
        <v>2.0</v>
      </c>
      <c r="F33" s="41">
        <f t="shared" si="11"/>
        <v>6</v>
      </c>
      <c r="G33" s="40">
        <v>2.0</v>
      </c>
      <c r="H33" s="41">
        <f t="shared" si="1"/>
        <v>85.71428571</v>
      </c>
      <c r="I33" s="42">
        <f t="shared" si="2"/>
        <v>100</v>
      </c>
      <c r="J33" s="40">
        <v>5.0</v>
      </c>
      <c r="K33" s="40">
        <v>3.0</v>
      </c>
      <c r="L33" s="40">
        <v>2.0</v>
      </c>
      <c r="M33" s="41">
        <f t="shared" si="3"/>
        <v>14</v>
      </c>
      <c r="N33" s="41">
        <f t="shared" si="4"/>
        <v>4</v>
      </c>
      <c r="O33" s="41">
        <f t="shared" si="5"/>
        <v>73.68421053</v>
      </c>
      <c r="P33" s="41">
        <f t="shared" si="6"/>
        <v>66.66666667</v>
      </c>
      <c r="Q33" s="40">
        <v>5.0</v>
      </c>
      <c r="R33" s="40">
        <v>2.0</v>
      </c>
      <c r="S33" s="40">
        <v>2.0</v>
      </c>
      <c r="T33" s="41">
        <f t="shared" si="7"/>
        <v>21</v>
      </c>
      <c r="U33" s="41">
        <f t="shared" si="8"/>
        <v>6</v>
      </c>
      <c r="V33" s="41">
        <f t="shared" si="9"/>
        <v>72.4137931</v>
      </c>
      <c r="W33" s="41">
        <f t="shared" si="10"/>
        <v>60</v>
      </c>
    </row>
    <row r="34">
      <c r="A34" s="23">
        <v>29.0</v>
      </c>
      <c r="B34" s="24" t="s">
        <v>39</v>
      </c>
      <c r="C34" s="39">
        <v>4.0</v>
      </c>
      <c r="D34" s="40">
        <v>2.0</v>
      </c>
      <c r="E34" s="40">
        <v>2.0</v>
      </c>
      <c r="F34" s="41">
        <f t="shared" si="11"/>
        <v>6</v>
      </c>
      <c r="G34" s="40">
        <v>2.0</v>
      </c>
      <c r="H34" s="41">
        <f t="shared" si="1"/>
        <v>85.71428571</v>
      </c>
      <c r="I34" s="42">
        <f t="shared" si="2"/>
        <v>100</v>
      </c>
      <c r="J34" s="40">
        <v>6.0</v>
      </c>
      <c r="K34" s="40">
        <v>6.0</v>
      </c>
      <c r="L34" s="40">
        <v>2.0</v>
      </c>
      <c r="M34" s="41">
        <f t="shared" si="3"/>
        <v>18</v>
      </c>
      <c r="N34" s="41">
        <f t="shared" si="4"/>
        <v>4</v>
      </c>
      <c r="O34" s="41">
        <f t="shared" si="5"/>
        <v>94.73684211</v>
      </c>
      <c r="P34" s="41">
        <f t="shared" si="6"/>
        <v>66.66666667</v>
      </c>
      <c r="Q34" s="40">
        <v>5.0</v>
      </c>
      <c r="R34" s="40">
        <v>4.0</v>
      </c>
      <c r="S34" s="40">
        <v>2.0</v>
      </c>
      <c r="T34" s="41">
        <f t="shared" si="7"/>
        <v>27</v>
      </c>
      <c r="U34" s="41">
        <f t="shared" si="8"/>
        <v>6</v>
      </c>
      <c r="V34" s="41">
        <f t="shared" si="9"/>
        <v>93.10344828</v>
      </c>
      <c r="W34" s="41">
        <f t="shared" si="10"/>
        <v>60</v>
      </c>
    </row>
    <row r="35">
      <c r="A35" s="23">
        <v>30.0</v>
      </c>
      <c r="B35" s="24" t="s">
        <v>40</v>
      </c>
      <c r="C35" s="39">
        <v>4.0</v>
      </c>
      <c r="D35" s="40">
        <v>2.0</v>
      </c>
      <c r="E35" s="40">
        <v>2.0</v>
      </c>
      <c r="F35" s="41">
        <f t="shared" si="11"/>
        <v>6</v>
      </c>
      <c r="G35" s="40">
        <v>2.0</v>
      </c>
      <c r="H35" s="41">
        <f t="shared" si="1"/>
        <v>85.71428571</v>
      </c>
      <c r="I35" s="42">
        <f t="shared" si="2"/>
        <v>100</v>
      </c>
      <c r="J35" s="40">
        <v>6.0</v>
      </c>
      <c r="K35" s="40">
        <v>6.0</v>
      </c>
      <c r="L35" s="40">
        <v>4.0</v>
      </c>
      <c r="M35" s="41">
        <f t="shared" si="3"/>
        <v>18</v>
      </c>
      <c r="N35" s="41">
        <f t="shared" si="4"/>
        <v>6</v>
      </c>
      <c r="O35" s="41">
        <f t="shared" si="5"/>
        <v>94.73684211</v>
      </c>
      <c r="P35" s="41">
        <f t="shared" si="6"/>
        <v>100</v>
      </c>
      <c r="Q35" s="40">
        <v>6.0</v>
      </c>
      <c r="R35" s="40">
        <v>4.0</v>
      </c>
      <c r="S35" s="40">
        <v>4.0</v>
      </c>
      <c r="T35" s="41">
        <f t="shared" si="7"/>
        <v>28</v>
      </c>
      <c r="U35" s="41">
        <f t="shared" si="8"/>
        <v>10</v>
      </c>
      <c r="V35" s="41">
        <f t="shared" si="9"/>
        <v>96.55172414</v>
      </c>
      <c r="W35" s="41">
        <f t="shared" si="10"/>
        <v>100</v>
      </c>
    </row>
    <row r="36">
      <c r="A36" s="23">
        <v>31.0</v>
      </c>
      <c r="B36" s="24" t="s">
        <v>41</v>
      </c>
      <c r="C36" s="39">
        <v>5.0</v>
      </c>
      <c r="D36" s="40">
        <v>2.0</v>
      </c>
      <c r="E36" s="40">
        <v>2.0</v>
      </c>
      <c r="F36" s="41">
        <f t="shared" si="11"/>
        <v>7</v>
      </c>
      <c r="G36" s="40">
        <v>2.0</v>
      </c>
      <c r="H36" s="41">
        <f t="shared" si="1"/>
        <v>100</v>
      </c>
      <c r="I36" s="42">
        <f t="shared" si="2"/>
        <v>100</v>
      </c>
      <c r="J36" s="40">
        <v>4.0</v>
      </c>
      <c r="K36" s="40">
        <v>6.0</v>
      </c>
      <c r="L36" s="40">
        <v>4.0</v>
      </c>
      <c r="M36" s="41">
        <f t="shared" si="3"/>
        <v>17</v>
      </c>
      <c r="N36" s="41">
        <f t="shared" si="4"/>
        <v>6</v>
      </c>
      <c r="O36" s="41">
        <f t="shared" si="5"/>
        <v>89.47368421</v>
      </c>
      <c r="P36" s="41">
        <f t="shared" si="6"/>
        <v>100</v>
      </c>
      <c r="Q36" s="40">
        <v>6.0</v>
      </c>
      <c r="R36" s="40">
        <v>3.0</v>
      </c>
      <c r="S36" s="40">
        <v>2.0</v>
      </c>
      <c r="T36" s="41">
        <f t="shared" si="7"/>
        <v>26</v>
      </c>
      <c r="U36" s="41">
        <f t="shared" si="8"/>
        <v>8</v>
      </c>
      <c r="V36" s="41">
        <f t="shared" si="9"/>
        <v>89.65517241</v>
      </c>
      <c r="W36" s="41">
        <f t="shared" si="10"/>
        <v>80</v>
      </c>
    </row>
    <row r="37">
      <c r="A37" s="23">
        <v>32.0</v>
      </c>
      <c r="B37" s="24" t="s">
        <v>42</v>
      </c>
      <c r="C37" s="39">
        <v>5.0</v>
      </c>
      <c r="D37" s="40">
        <v>2.0</v>
      </c>
      <c r="E37" s="40">
        <v>2.0</v>
      </c>
      <c r="F37" s="41">
        <f t="shared" si="11"/>
        <v>7</v>
      </c>
      <c r="G37" s="40">
        <v>2.0</v>
      </c>
      <c r="H37" s="41">
        <f t="shared" si="1"/>
        <v>100</v>
      </c>
      <c r="I37" s="42">
        <f t="shared" si="2"/>
        <v>100</v>
      </c>
      <c r="J37" s="40">
        <v>6.0</v>
      </c>
      <c r="K37" s="40">
        <v>6.0</v>
      </c>
      <c r="L37" s="40">
        <v>4.0</v>
      </c>
      <c r="M37" s="41">
        <f t="shared" si="3"/>
        <v>19</v>
      </c>
      <c r="N37" s="41">
        <f t="shared" si="4"/>
        <v>6</v>
      </c>
      <c r="O37" s="41">
        <f t="shared" si="5"/>
        <v>100</v>
      </c>
      <c r="P37" s="41">
        <f t="shared" si="6"/>
        <v>100</v>
      </c>
      <c r="Q37" s="40">
        <v>6.0</v>
      </c>
      <c r="R37" s="40">
        <v>4.0</v>
      </c>
      <c r="S37" s="40">
        <v>4.0</v>
      </c>
      <c r="T37" s="41">
        <f t="shared" si="7"/>
        <v>29</v>
      </c>
      <c r="U37" s="41">
        <f t="shared" si="8"/>
        <v>10</v>
      </c>
      <c r="V37" s="41">
        <f t="shared" si="9"/>
        <v>100</v>
      </c>
      <c r="W37" s="41">
        <f t="shared" si="10"/>
        <v>100</v>
      </c>
    </row>
    <row r="38">
      <c r="A38" s="23">
        <v>33.0</v>
      </c>
      <c r="B38" s="24" t="s">
        <v>43</v>
      </c>
      <c r="C38" s="39">
        <v>4.0</v>
      </c>
      <c r="D38" s="40">
        <v>2.0</v>
      </c>
      <c r="E38" s="40">
        <v>2.0</v>
      </c>
      <c r="F38" s="41">
        <f t="shared" si="11"/>
        <v>6</v>
      </c>
      <c r="G38" s="40">
        <v>2.0</v>
      </c>
      <c r="H38" s="41">
        <f t="shared" si="1"/>
        <v>85.71428571</v>
      </c>
      <c r="I38" s="42">
        <f t="shared" si="2"/>
        <v>100</v>
      </c>
      <c r="J38" s="40">
        <v>5.0</v>
      </c>
      <c r="K38" s="40">
        <v>5.0</v>
      </c>
      <c r="L38" s="40">
        <v>4.0</v>
      </c>
      <c r="M38" s="41">
        <f t="shared" si="3"/>
        <v>16</v>
      </c>
      <c r="N38" s="41">
        <f t="shared" si="4"/>
        <v>6</v>
      </c>
      <c r="O38" s="41">
        <f t="shared" si="5"/>
        <v>84.21052632</v>
      </c>
      <c r="P38" s="41">
        <f t="shared" si="6"/>
        <v>100</v>
      </c>
      <c r="Q38" s="40">
        <v>4.0</v>
      </c>
      <c r="R38" s="40">
        <v>1.0</v>
      </c>
      <c r="S38" s="40">
        <v>2.0</v>
      </c>
      <c r="T38" s="41">
        <f t="shared" si="7"/>
        <v>21</v>
      </c>
      <c r="U38" s="41">
        <f t="shared" si="8"/>
        <v>8</v>
      </c>
      <c r="V38" s="41">
        <f t="shared" si="9"/>
        <v>72.4137931</v>
      </c>
      <c r="W38" s="41">
        <f t="shared" si="10"/>
        <v>80</v>
      </c>
    </row>
    <row r="39">
      <c r="A39" s="23">
        <v>34.0</v>
      </c>
      <c r="B39" s="24" t="s">
        <v>44</v>
      </c>
      <c r="C39" s="39">
        <v>5.0</v>
      </c>
      <c r="D39" s="40">
        <v>2.0</v>
      </c>
      <c r="E39" s="40">
        <v>2.0</v>
      </c>
      <c r="F39" s="41">
        <f t="shared" si="11"/>
        <v>7</v>
      </c>
      <c r="G39" s="40">
        <v>2.0</v>
      </c>
      <c r="H39" s="41">
        <f t="shared" si="1"/>
        <v>100</v>
      </c>
      <c r="I39" s="42">
        <f t="shared" si="2"/>
        <v>100</v>
      </c>
      <c r="J39" s="40">
        <v>6.0</v>
      </c>
      <c r="K39" s="40">
        <v>6.0</v>
      </c>
      <c r="L39" s="40">
        <v>4.0</v>
      </c>
      <c r="M39" s="41">
        <f t="shared" si="3"/>
        <v>19</v>
      </c>
      <c r="N39" s="41">
        <f t="shared" si="4"/>
        <v>6</v>
      </c>
      <c r="O39" s="41">
        <f t="shared" si="5"/>
        <v>100</v>
      </c>
      <c r="P39" s="41">
        <f t="shared" si="6"/>
        <v>100</v>
      </c>
      <c r="Q39" s="40">
        <v>5.0</v>
      </c>
      <c r="R39" s="40">
        <v>3.0</v>
      </c>
      <c r="S39" s="40">
        <v>4.0</v>
      </c>
      <c r="T39" s="41">
        <f t="shared" si="7"/>
        <v>27</v>
      </c>
      <c r="U39" s="41">
        <f t="shared" si="8"/>
        <v>10</v>
      </c>
      <c r="V39" s="41">
        <f t="shared" si="9"/>
        <v>93.10344828</v>
      </c>
      <c r="W39" s="41">
        <f t="shared" si="10"/>
        <v>100</v>
      </c>
    </row>
    <row r="40">
      <c r="A40" s="23">
        <v>35.0</v>
      </c>
      <c r="B40" s="24" t="s">
        <v>45</v>
      </c>
      <c r="C40" s="39">
        <v>3.0</v>
      </c>
      <c r="D40" s="40">
        <v>2.0</v>
      </c>
      <c r="E40" s="40">
        <v>2.0</v>
      </c>
      <c r="F40" s="41">
        <f t="shared" si="11"/>
        <v>5</v>
      </c>
      <c r="G40" s="40">
        <v>2.0</v>
      </c>
      <c r="H40" s="41">
        <f t="shared" si="1"/>
        <v>71.42857143</v>
      </c>
      <c r="I40" s="42">
        <f t="shared" si="2"/>
        <v>100</v>
      </c>
      <c r="J40" s="40">
        <v>6.0</v>
      </c>
      <c r="K40" s="40">
        <v>6.0</v>
      </c>
      <c r="L40" s="40">
        <v>4.0</v>
      </c>
      <c r="M40" s="41">
        <f t="shared" si="3"/>
        <v>17</v>
      </c>
      <c r="N40" s="41">
        <f t="shared" si="4"/>
        <v>6</v>
      </c>
      <c r="O40" s="41">
        <f t="shared" si="5"/>
        <v>89.47368421</v>
      </c>
      <c r="P40" s="41">
        <f t="shared" si="6"/>
        <v>100</v>
      </c>
      <c r="Q40" s="40">
        <v>6.0</v>
      </c>
      <c r="R40" s="40">
        <v>4.0</v>
      </c>
      <c r="S40" s="40">
        <v>4.0</v>
      </c>
      <c r="T40" s="41">
        <f t="shared" si="7"/>
        <v>27</v>
      </c>
      <c r="U40" s="41">
        <f t="shared" si="8"/>
        <v>10</v>
      </c>
      <c r="V40" s="41">
        <f t="shared" si="9"/>
        <v>93.10344828</v>
      </c>
      <c r="W40" s="41">
        <f t="shared" si="10"/>
        <v>100</v>
      </c>
    </row>
    <row r="41">
      <c r="A41" s="30">
        <v>36.0</v>
      </c>
      <c r="B41" s="31" t="s">
        <v>49</v>
      </c>
      <c r="C41" s="43">
        <v>0.0</v>
      </c>
      <c r="D41" s="44">
        <v>0.0</v>
      </c>
      <c r="E41" s="44">
        <v>0.0</v>
      </c>
      <c r="F41" s="41">
        <f t="shared" si="11"/>
        <v>0</v>
      </c>
      <c r="G41" s="44">
        <v>0.0</v>
      </c>
      <c r="H41" s="41">
        <f t="shared" si="1"/>
        <v>0</v>
      </c>
      <c r="I41" s="42">
        <f t="shared" si="2"/>
        <v>0</v>
      </c>
      <c r="J41" s="40">
        <v>0.0</v>
      </c>
      <c r="K41" s="40">
        <v>0.0</v>
      </c>
      <c r="L41" s="40">
        <v>0.0</v>
      </c>
      <c r="M41" s="41">
        <f t="shared" si="3"/>
        <v>0</v>
      </c>
      <c r="N41" s="41">
        <f t="shared" si="4"/>
        <v>0</v>
      </c>
      <c r="O41" s="41">
        <f t="shared" si="5"/>
        <v>0</v>
      </c>
      <c r="P41" s="41">
        <f t="shared" si="6"/>
        <v>0</v>
      </c>
      <c r="Q41" s="40">
        <v>0.0</v>
      </c>
      <c r="R41" s="40">
        <v>0.0</v>
      </c>
      <c r="S41" s="40">
        <v>0.0</v>
      </c>
      <c r="T41" s="41">
        <f t="shared" si="7"/>
        <v>0</v>
      </c>
      <c r="U41" s="41">
        <f t="shared" si="8"/>
        <v>0</v>
      </c>
      <c r="V41" s="41">
        <f t="shared" si="9"/>
        <v>0</v>
      </c>
      <c r="W41" s="41">
        <f t="shared" si="10"/>
        <v>0</v>
      </c>
    </row>
  </sheetData>
  <mergeCells count="5">
    <mergeCell ref="A1:D1"/>
    <mergeCell ref="A2:D2"/>
    <mergeCell ref="C3:I3"/>
    <mergeCell ref="J3:P3"/>
    <mergeCell ref="Q3:W3"/>
  </mergeCells>
  <hyperlinks>
    <hyperlink r:id="rId1" ref="A3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24.13"/>
  </cols>
  <sheetData>
    <row r="1">
      <c r="A1" s="1" t="s">
        <v>0</v>
      </c>
      <c r="B1" s="2"/>
      <c r="C1" s="2"/>
      <c r="D1" s="2"/>
    </row>
    <row r="2">
      <c r="A2" s="3" t="s">
        <v>1</v>
      </c>
      <c r="B2" s="4"/>
      <c r="C2" s="4"/>
      <c r="D2" s="4"/>
    </row>
    <row r="3">
      <c r="A3" s="5" t="s">
        <v>2</v>
      </c>
      <c r="B3" s="6" t="s">
        <v>3</v>
      </c>
      <c r="C3" s="25">
        <v>46054.0</v>
      </c>
      <c r="D3" s="8"/>
      <c r="E3" s="8"/>
      <c r="F3" s="8"/>
      <c r="G3" s="8"/>
      <c r="H3" s="8"/>
      <c r="I3" s="9"/>
    </row>
    <row r="4">
      <c r="A4" s="12"/>
      <c r="B4" s="13"/>
      <c r="C4" s="14" t="s">
        <v>4</v>
      </c>
      <c r="D4" s="15" t="s">
        <v>5</v>
      </c>
      <c r="E4" s="15" t="s">
        <v>46</v>
      </c>
      <c r="F4" s="26" t="s">
        <v>8</v>
      </c>
      <c r="G4" s="26" t="s">
        <v>47</v>
      </c>
      <c r="H4" s="26" t="s">
        <v>9</v>
      </c>
      <c r="I4" s="27" t="s">
        <v>48</v>
      </c>
    </row>
    <row r="5">
      <c r="A5" s="12"/>
      <c r="B5" s="18" t="s">
        <v>10</v>
      </c>
      <c r="C5" s="28"/>
      <c r="D5" s="21"/>
      <c r="E5" s="21"/>
      <c r="F5" s="21"/>
      <c r="G5" s="21"/>
      <c r="H5" s="21"/>
      <c r="I5" s="29"/>
    </row>
    <row r="6">
      <c r="A6" s="23">
        <v>1.0</v>
      </c>
      <c r="B6" s="24" t="s">
        <v>11</v>
      </c>
      <c r="C6" s="28"/>
      <c r="D6" s="21"/>
      <c r="E6" s="21"/>
      <c r="F6" s="21"/>
      <c r="G6" s="21"/>
      <c r="H6" s="21"/>
      <c r="I6" s="29"/>
    </row>
    <row r="7">
      <c r="A7" s="23">
        <v>2.0</v>
      </c>
      <c r="B7" s="24" t="s">
        <v>12</v>
      </c>
      <c r="C7" s="28"/>
      <c r="D7" s="21"/>
      <c r="E7" s="21"/>
      <c r="F7" s="21"/>
      <c r="G7" s="21"/>
      <c r="H7" s="21"/>
      <c r="I7" s="29"/>
    </row>
    <row r="8">
      <c r="A8" s="23">
        <v>3.0</v>
      </c>
      <c r="B8" s="24" t="s">
        <v>13</v>
      </c>
      <c r="C8" s="28"/>
      <c r="D8" s="21"/>
      <c r="E8" s="21"/>
      <c r="F8" s="21"/>
      <c r="G8" s="21"/>
      <c r="H8" s="21"/>
      <c r="I8" s="29"/>
    </row>
    <row r="9">
      <c r="A9" s="23">
        <v>4.0</v>
      </c>
      <c r="B9" s="24" t="s">
        <v>14</v>
      </c>
      <c r="C9" s="28"/>
      <c r="D9" s="21"/>
      <c r="E9" s="21"/>
      <c r="F9" s="21"/>
      <c r="G9" s="21"/>
      <c r="H9" s="21"/>
      <c r="I9" s="29"/>
    </row>
    <row r="10">
      <c r="A10" s="23">
        <v>5.0</v>
      </c>
      <c r="B10" s="24" t="s">
        <v>15</v>
      </c>
      <c r="C10" s="28"/>
      <c r="D10" s="21"/>
      <c r="E10" s="21"/>
      <c r="F10" s="21"/>
      <c r="G10" s="21"/>
      <c r="H10" s="21"/>
      <c r="I10" s="29"/>
    </row>
    <row r="11">
      <c r="A11" s="23">
        <v>6.0</v>
      </c>
      <c r="B11" s="24" t="s">
        <v>16</v>
      </c>
      <c r="C11" s="28"/>
      <c r="D11" s="21"/>
      <c r="E11" s="21"/>
      <c r="F11" s="21"/>
      <c r="G11" s="21"/>
      <c r="H11" s="21"/>
      <c r="I11" s="29"/>
    </row>
    <row r="12">
      <c r="A12" s="23">
        <v>7.0</v>
      </c>
      <c r="B12" s="24" t="s">
        <v>17</v>
      </c>
      <c r="C12" s="28"/>
      <c r="D12" s="21"/>
      <c r="E12" s="21"/>
      <c r="F12" s="21"/>
      <c r="G12" s="21"/>
      <c r="H12" s="21"/>
      <c r="I12" s="29"/>
    </row>
    <row r="13">
      <c r="A13" s="23">
        <v>8.0</v>
      </c>
      <c r="B13" s="24" t="s">
        <v>18</v>
      </c>
      <c r="C13" s="28"/>
      <c r="D13" s="21"/>
      <c r="E13" s="21"/>
      <c r="F13" s="21"/>
      <c r="G13" s="21"/>
      <c r="H13" s="21"/>
      <c r="I13" s="29"/>
    </row>
    <row r="14">
      <c r="A14" s="23">
        <v>9.0</v>
      </c>
      <c r="B14" s="24" t="s">
        <v>19</v>
      </c>
      <c r="C14" s="28"/>
      <c r="D14" s="21"/>
      <c r="E14" s="21"/>
      <c r="F14" s="21"/>
      <c r="G14" s="21"/>
      <c r="H14" s="21"/>
      <c r="I14" s="29"/>
    </row>
    <row r="15">
      <c r="A15" s="23">
        <v>10.0</v>
      </c>
      <c r="B15" s="24" t="s">
        <v>20</v>
      </c>
      <c r="C15" s="28"/>
      <c r="D15" s="21"/>
      <c r="E15" s="21"/>
      <c r="F15" s="21"/>
      <c r="G15" s="21"/>
      <c r="H15" s="21"/>
      <c r="I15" s="29"/>
    </row>
    <row r="16">
      <c r="A16" s="23">
        <v>11.0</v>
      </c>
      <c r="B16" s="24" t="s">
        <v>21</v>
      </c>
      <c r="C16" s="28"/>
      <c r="D16" s="21"/>
      <c r="E16" s="21"/>
      <c r="F16" s="21"/>
      <c r="G16" s="21"/>
      <c r="H16" s="21"/>
      <c r="I16" s="29"/>
    </row>
    <row r="17">
      <c r="A17" s="23">
        <v>12.0</v>
      </c>
      <c r="B17" s="24" t="s">
        <v>22</v>
      </c>
      <c r="C17" s="28"/>
      <c r="D17" s="21"/>
      <c r="E17" s="21"/>
      <c r="F17" s="21"/>
      <c r="G17" s="21"/>
      <c r="H17" s="21"/>
      <c r="I17" s="29"/>
    </row>
    <row r="18">
      <c r="A18" s="23">
        <v>13.0</v>
      </c>
      <c r="B18" s="24" t="s">
        <v>23</v>
      </c>
      <c r="C18" s="28"/>
      <c r="D18" s="21"/>
      <c r="E18" s="21"/>
      <c r="F18" s="21"/>
      <c r="G18" s="21"/>
      <c r="H18" s="21"/>
      <c r="I18" s="29"/>
    </row>
    <row r="19">
      <c r="A19" s="23">
        <v>14.0</v>
      </c>
      <c r="B19" s="24" t="s">
        <v>24</v>
      </c>
      <c r="C19" s="28"/>
      <c r="D19" s="21"/>
      <c r="E19" s="21"/>
      <c r="F19" s="21"/>
      <c r="G19" s="21"/>
      <c r="H19" s="21"/>
      <c r="I19" s="29"/>
    </row>
    <row r="20">
      <c r="A20" s="23">
        <v>15.0</v>
      </c>
      <c r="B20" s="24" t="s">
        <v>25</v>
      </c>
      <c r="C20" s="28"/>
      <c r="D20" s="21"/>
      <c r="E20" s="21"/>
      <c r="F20" s="21"/>
      <c r="G20" s="21"/>
      <c r="H20" s="21"/>
      <c r="I20" s="29"/>
    </row>
    <row r="21">
      <c r="A21" s="23">
        <v>16.0</v>
      </c>
      <c r="B21" s="24" t="s">
        <v>26</v>
      </c>
      <c r="C21" s="28"/>
      <c r="D21" s="21"/>
      <c r="E21" s="21"/>
      <c r="F21" s="21"/>
      <c r="G21" s="21"/>
      <c r="H21" s="21"/>
      <c r="I21" s="29"/>
    </row>
    <row r="22">
      <c r="A22" s="23">
        <v>17.0</v>
      </c>
      <c r="B22" s="24" t="s">
        <v>27</v>
      </c>
      <c r="C22" s="28"/>
      <c r="D22" s="21"/>
      <c r="E22" s="21"/>
      <c r="F22" s="21"/>
      <c r="G22" s="21"/>
      <c r="H22" s="21"/>
      <c r="I22" s="29"/>
    </row>
    <row r="23">
      <c r="A23" s="23">
        <v>18.0</v>
      </c>
      <c r="B23" s="24" t="s">
        <v>28</v>
      </c>
      <c r="C23" s="28"/>
      <c r="D23" s="21"/>
      <c r="E23" s="21"/>
      <c r="F23" s="21"/>
      <c r="G23" s="21"/>
      <c r="H23" s="21"/>
      <c r="I23" s="29"/>
    </row>
    <row r="24">
      <c r="A24" s="23">
        <v>19.0</v>
      </c>
      <c r="B24" s="24" t="s">
        <v>29</v>
      </c>
      <c r="C24" s="28"/>
      <c r="D24" s="21"/>
      <c r="E24" s="21"/>
      <c r="F24" s="21"/>
      <c r="G24" s="21"/>
      <c r="H24" s="21"/>
      <c r="I24" s="29"/>
    </row>
    <row r="25">
      <c r="A25" s="23">
        <v>20.0</v>
      </c>
      <c r="B25" s="24" t="s">
        <v>30</v>
      </c>
      <c r="C25" s="28"/>
      <c r="D25" s="21"/>
      <c r="E25" s="21"/>
      <c r="F25" s="21"/>
      <c r="G25" s="21"/>
      <c r="H25" s="21"/>
      <c r="I25" s="29"/>
    </row>
    <row r="26">
      <c r="A26" s="23">
        <v>21.0</v>
      </c>
      <c r="B26" s="24" t="s">
        <v>31</v>
      </c>
      <c r="C26" s="28"/>
      <c r="D26" s="21"/>
      <c r="E26" s="21"/>
      <c r="F26" s="21"/>
      <c r="G26" s="21"/>
      <c r="H26" s="21"/>
      <c r="I26" s="29"/>
    </row>
    <row r="27">
      <c r="A27" s="23">
        <v>22.0</v>
      </c>
      <c r="B27" s="24" t="s">
        <v>32</v>
      </c>
      <c r="C27" s="28"/>
      <c r="D27" s="21"/>
      <c r="E27" s="21"/>
      <c r="F27" s="21"/>
      <c r="G27" s="21"/>
      <c r="H27" s="21"/>
      <c r="I27" s="29"/>
    </row>
    <row r="28">
      <c r="A28" s="23">
        <v>23.0</v>
      </c>
      <c r="B28" s="24" t="s">
        <v>33</v>
      </c>
      <c r="C28" s="28"/>
      <c r="D28" s="21"/>
      <c r="E28" s="21"/>
      <c r="F28" s="21"/>
      <c r="G28" s="21"/>
      <c r="H28" s="21"/>
      <c r="I28" s="29"/>
    </row>
    <row r="29">
      <c r="A29" s="23">
        <v>24.0</v>
      </c>
      <c r="B29" s="24" t="s">
        <v>34</v>
      </c>
      <c r="C29" s="28"/>
      <c r="D29" s="21"/>
      <c r="E29" s="21"/>
      <c r="F29" s="21"/>
      <c r="G29" s="21"/>
      <c r="H29" s="21"/>
      <c r="I29" s="29"/>
    </row>
    <row r="30">
      <c r="A30" s="23">
        <v>25.0</v>
      </c>
      <c r="B30" s="24" t="s">
        <v>35</v>
      </c>
      <c r="C30" s="28"/>
      <c r="D30" s="21"/>
      <c r="E30" s="21"/>
      <c r="F30" s="21"/>
      <c r="G30" s="21"/>
      <c r="H30" s="21"/>
      <c r="I30" s="29"/>
    </row>
    <row r="31">
      <c r="A31" s="23">
        <v>26.0</v>
      </c>
      <c r="B31" s="24" t="s">
        <v>36</v>
      </c>
      <c r="C31" s="28"/>
      <c r="D31" s="21"/>
      <c r="E31" s="21"/>
      <c r="F31" s="21"/>
      <c r="G31" s="21"/>
      <c r="H31" s="21"/>
      <c r="I31" s="29"/>
    </row>
    <row r="32">
      <c r="A32" s="23">
        <v>27.0</v>
      </c>
      <c r="B32" s="24" t="s">
        <v>37</v>
      </c>
      <c r="C32" s="28"/>
      <c r="D32" s="21"/>
      <c r="E32" s="21"/>
      <c r="F32" s="21"/>
      <c r="G32" s="21"/>
      <c r="H32" s="21"/>
      <c r="I32" s="29"/>
    </row>
    <row r="33">
      <c r="A33" s="23">
        <v>28.0</v>
      </c>
      <c r="B33" s="24" t="s">
        <v>38</v>
      </c>
      <c r="C33" s="28"/>
      <c r="D33" s="21"/>
      <c r="E33" s="21"/>
      <c r="F33" s="21"/>
      <c r="G33" s="21"/>
      <c r="H33" s="21"/>
      <c r="I33" s="29"/>
    </row>
    <row r="34">
      <c r="A34" s="23">
        <v>29.0</v>
      </c>
      <c r="B34" s="24" t="s">
        <v>39</v>
      </c>
      <c r="C34" s="28"/>
      <c r="D34" s="21"/>
      <c r="E34" s="21"/>
      <c r="F34" s="21"/>
      <c r="G34" s="21"/>
      <c r="H34" s="21"/>
      <c r="I34" s="29"/>
    </row>
    <row r="35">
      <c r="A35" s="23">
        <v>30.0</v>
      </c>
      <c r="B35" s="24" t="s">
        <v>40</v>
      </c>
      <c r="C35" s="28"/>
      <c r="D35" s="21"/>
      <c r="E35" s="21"/>
      <c r="F35" s="21"/>
      <c r="G35" s="21"/>
      <c r="H35" s="21"/>
      <c r="I35" s="29"/>
    </row>
    <row r="36">
      <c r="A36" s="23">
        <v>31.0</v>
      </c>
      <c r="B36" s="24" t="s">
        <v>41</v>
      </c>
      <c r="C36" s="28"/>
      <c r="D36" s="21"/>
      <c r="E36" s="21"/>
      <c r="F36" s="21"/>
      <c r="G36" s="21"/>
      <c r="H36" s="21"/>
      <c r="I36" s="29"/>
    </row>
    <row r="37">
      <c r="A37" s="23">
        <v>32.0</v>
      </c>
      <c r="B37" s="24" t="s">
        <v>42</v>
      </c>
      <c r="C37" s="28"/>
      <c r="D37" s="21"/>
      <c r="E37" s="21"/>
      <c r="F37" s="21"/>
      <c r="G37" s="21"/>
      <c r="H37" s="21"/>
      <c r="I37" s="29"/>
    </row>
    <row r="38">
      <c r="A38" s="23">
        <v>33.0</v>
      </c>
      <c r="B38" s="24" t="s">
        <v>43</v>
      </c>
      <c r="C38" s="28"/>
      <c r="D38" s="21"/>
      <c r="E38" s="21"/>
      <c r="F38" s="21"/>
      <c r="G38" s="21"/>
      <c r="H38" s="21"/>
      <c r="I38" s="29"/>
    </row>
    <row r="39">
      <c r="A39" s="23">
        <v>34.0</v>
      </c>
      <c r="B39" s="24" t="s">
        <v>44</v>
      </c>
      <c r="C39" s="28"/>
      <c r="D39" s="21"/>
      <c r="E39" s="21"/>
      <c r="F39" s="21"/>
      <c r="G39" s="21"/>
      <c r="H39" s="21"/>
      <c r="I39" s="29"/>
    </row>
    <row r="40">
      <c r="A40" s="23">
        <v>35.0</v>
      </c>
      <c r="B40" s="24" t="s">
        <v>45</v>
      </c>
      <c r="C40" s="28"/>
      <c r="D40" s="21"/>
      <c r="E40" s="21"/>
      <c r="F40" s="21"/>
      <c r="G40" s="21"/>
      <c r="H40" s="21"/>
      <c r="I40" s="29"/>
    </row>
    <row r="41">
      <c r="A41" s="30">
        <v>36.0</v>
      </c>
      <c r="B41" s="31" t="s">
        <v>49</v>
      </c>
      <c r="C41" s="32"/>
      <c r="D41" s="33"/>
      <c r="E41" s="33"/>
      <c r="F41" s="33"/>
      <c r="G41" s="33"/>
      <c r="H41" s="33"/>
      <c r="I41" s="34"/>
    </row>
  </sheetData>
  <mergeCells count="3">
    <mergeCell ref="A1:D1"/>
    <mergeCell ref="A2:D2"/>
    <mergeCell ref="C3:I3"/>
  </mergeCells>
  <hyperlinks>
    <hyperlink r:id="rId1" ref="A3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24.13"/>
  </cols>
  <sheetData>
    <row r="1">
      <c r="A1" s="1" t="s">
        <v>0</v>
      </c>
      <c r="B1" s="2"/>
      <c r="C1" s="2"/>
      <c r="D1" s="2"/>
    </row>
    <row r="2">
      <c r="A2" s="3" t="s">
        <v>1</v>
      </c>
      <c r="B2" s="4"/>
      <c r="C2" s="4"/>
      <c r="D2" s="4"/>
    </row>
    <row r="3">
      <c r="A3" s="5" t="s">
        <v>2</v>
      </c>
      <c r="B3" s="6" t="s">
        <v>3</v>
      </c>
      <c r="C3" s="25">
        <v>46054.0</v>
      </c>
      <c r="D3" s="8"/>
      <c r="E3" s="8"/>
      <c r="F3" s="8"/>
      <c r="G3" s="8"/>
      <c r="H3" s="8"/>
      <c r="I3" s="9"/>
      <c r="J3" s="25">
        <v>46082.0</v>
      </c>
      <c r="K3" s="8"/>
      <c r="L3" s="8"/>
      <c r="M3" s="8"/>
      <c r="N3" s="8"/>
      <c r="O3" s="8"/>
      <c r="P3" s="9"/>
      <c r="Q3" s="25">
        <v>46113.0</v>
      </c>
      <c r="R3" s="8"/>
      <c r="S3" s="8"/>
      <c r="T3" s="8"/>
      <c r="U3" s="8"/>
      <c r="V3" s="8"/>
      <c r="W3" s="9"/>
    </row>
    <row r="4">
      <c r="A4" s="12"/>
      <c r="B4" s="13"/>
      <c r="C4" s="14" t="s">
        <v>4</v>
      </c>
      <c r="D4" s="15" t="s">
        <v>5</v>
      </c>
      <c r="E4" s="15" t="s">
        <v>46</v>
      </c>
      <c r="F4" s="26" t="s">
        <v>8</v>
      </c>
      <c r="G4" s="26" t="s">
        <v>47</v>
      </c>
      <c r="H4" s="26" t="s">
        <v>9</v>
      </c>
      <c r="I4" s="27" t="s">
        <v>48</v>
      </c>
      <c r="J4" s="14" t="s">
        <v>4</v>
      </c>
      <c r="K4" s="15" t="s">
        <v>5</v>
      </c>
      <c r="L4" s="15" t="s">
        <v>46</v>
      </c>
      <c r="M4" s="26" t="s">
        <v>8</v>
      </c>
      <c r="N4" s="26" t="s">
        <v>47</v>
      </c>
      <c r="O4" s="26" t="s">
        <v>9</v>
      </c>
      <c r="P4" s="27" t="s">
        <v>48</v>
      </c>
      <c r="Q4" s="14" t="s">
        <v>4</v>
      </c>
      <c r="R4" s="15" t="s">
        <v>5</v>
      </c>
      <c r="S4" s="15" t="s">
        <v>46</v>
      </c>
      <c r="T4" s="26" t="s">
        <v>8</v>
      </c>
      <c r="U4" s="26" t="s">
        <v>47</v>
      </c>
      <c r="V4" s="26" t="s">
        <v>9</v>
      </c>
      <c r="W4" s="27" t="s">
        <v>48</v>
      </c>
    </row>
    <row r="5">
      <c r="A5" s="12"/>
      <c r="B5" s="18" t="s">
        <v>10</v>
      </c>
      <c r="C5" s="19">
        <v>4.0</v>
      </c>
      <c r="D5" s="20">
        <v>0.0</v>
      </c>
      <c r="E5" s="20">
        <v>4.0</v>
      </c>
      <c r="F5" s="20">
        <v>4.0</v>
      </c>
      <c r="G5" s="20">
        <v>4.0</v>
      </c>
      <c r="H5" s="21">
        <f t="shared" ref="H5:I5" si="1">(F5/4*100)</f>
        <v>100</v>
      </c>
      <c r="I5" s="29">
        <f t="shared" si="1"/>
        <v>100</v>
      </c>
      <c r="J5" s="45">
        <v>7.0</v>
      </c>
      <c r="K5" s="45">
        <v>1.0</v>
      </c>
      <c r="L5" s="45">
        <v>10.0</v>
      </c>
      <c r="M5" s="46">
        <f t="shared" ref="M5:M40" si="3">(F5+J5+K5)</f>
        <v>12</v>
      </c>
      <c r="N5" s="46">
        <f t="shared" ref="N5:N40" si="4">(G5+L5)</f>
        <v>14</v>
      </c>
      <c r="O5" s="46">
        <f t="shared" ref="O5:O40" si="5">M5/12%</f>
        <v>100</v>
      </c>
      <c r="P5" s="46">
        <f t="shared" ref="P5:P40" si="6">N5/14%</f>
        <v>100</v>
      </c>
      <c r="Q5" s="45">
        <v>8.0</v>
      </c>
      <c r="R5" s="47">
        <v>2.0</v>
      </c>
      <c r="S5" s="47">
        <v>6.0</v>
      </c>
      <c r="T5" s="46">
        <f t="shared" ref="T5:T40" si="7">(M5+Q5+R5)</f>
        <v>22</v>
      </c>
      <c r="U5" s="46">
        <f t="shared" ref="U5:U40" si="8">(N5+S5)</f>
        <v>20</v>
      </c>
    </row>
    <row r="6">
      <c r="A6" s="23">
        <v>1.0</v>
      </c>
      <c r="B6" s="24" t="s">
        <v>11</v>
      </c>
      <c r="C6" s="19">
        <v>4.0</v>
      </c>
      <c r="D6" s="20">
        <v>0.0</v>
      </c>
      <c r="E6" s="20">
        <v>4.0</v>
      </c>
      <c r="F6" s="20">
        <v>4.0</v>
      </c>
      <c r="G6" s="20">
        <v>4.0</v>
      </c>
      <c r="H6" s="21">
        <f t="shared" ref="H6:I6" si="2">(F6/4*100)</f>
        <v>100</v>
      </c>
      <c r="I6" s="29">
        <f t="shared" si="2"/>
        <v>100</v>
      </c>
      <c r="J6" s="45">
        <v>7.0</v>
      </c>
      <c r="K6" s="45">
        <v>1.0</v>
      </c>
      <c r="L6" s="45">
        <v>10.0</v>
      </c>
      <c r="M6" s="46">
        <f t="shared" si="3"/>
        <v>12</v>
      </c>
      <c r="N6" s="46">
        <f t="shared" si="4"/>
        <v>14</v>
      </c>
      <c r="O6" s="46">
        <f t="shared" si="5"/>
        <v>100</v>
      </c>
      <c r="P6" s="46">
        <f t="shared" si="6"/>
        <v>100</v>
      </c>
      <c r="Q6" s="45">
        <v>5.0</v>
      </c>
      <c r="R6" s="47">
        <v>2.0</v>
      </c>
      <c r="S6" s="47">
        <v>5.0</v>
      </c>
      <c r="T6" s="46">
        <f t="shared" si="7"/>
        <v>19</v>
      </c>
      <c r="U6" s="46">
        <f t="shared" si="8"/>
        <v>19</v>
      </c>
    </row>
    <row r="7">
      <c r="A7" s="23">
        <v>2.0</v>
      </c>
      <c r="B7" s="24" t="s">
        <v>12</v>
      </c>
      <c r="C7" s="19">
        <v>4.0</v>
      </c>
      <c r="D7" s="20">
        <v>0.0</v>
      </c>
      <c r="E7" s="20">
        <v>4.0</v>
      </c>
      <c r="F7" s="20">
        <v>4.0</v>
      </c>
      <c r="G7" s="20">
        <v>4.0</v>
      </c>
      <c r="H7" s="21">
        <f t="shared" ref="H7:I7" si="9">(F7/4*100)</f>
        <v>100</v>
      </c>
      <c r="I7" s="29">
        <f t="shared" si="9"/>
        <v>100</v>
      </c>
      <c r="J7" s="45">
        <v>7.0</v>
      </c>
      <c r="K7" s="45">
        <v>1.0</v>
      </c>
      <c r="L7" s="45">
        <v>10.0</v>
      </c>
      <c r="M7" s="46">
        <f t="shared" si="3"/>
        <v>12</v>
      </c>
      <c r="N7" s="46">
        <f t="shared" si="4"/>
        <v>14</v>
      </c>
      <c r="O7" s="46">
        <f t="shared" si="5"/>
        <v>100</v>
      </c>
      <c r="P7" s="46">
        <f t="shared" si="6"/>
        <v>100</v>
      </c>
      <c r="Q7" s="47">
        <v>8.0</v>
      </c>
      <c r="R7" s="47">
        <v>2.0</v>
      </c>
      <c r="S7" s="47">
        <v>4.0</v>
      </c>
      <c r="T7" s="46">
        <f t="shared" si="7"/>
        <v>22</v>
      </c>
      <c r="U7" s="46">
        <f t="shared" si="8"/>
        <v>18</v>
      </c>
    </row>
    <row r="8">
      <c r="A8" s="23">
        <v>3.0</v>
      </c>
      <c r="B8" s="24" t="s">
        <v>13</v>
      </c>
      <c r="C8" s="19">
        <v>4.0</v>
      </c>
      <c r="D8" s="20">
        <v>0.0</v>
      </c>
      <c r="E8" s="20">
        <v>4.0</v>
      </c>
      <c r="F8" s="20">
        <v>4.0</v>
      </c>
      <c r="G8" s="20">
        <v>4.0</v>
      </c>
      <c r="H8" s="21">
        <f t="shared" ref="H8:I8" si="10">(F8/4*100)</f>
        <v>100</v>
      </c>
      <c r="I8" s="29">
        <f t="shared" si="10"/>
        <v>100</v>
      </c>
      <c r="J8" s="45">
        <v>7.0</v>
      </c>
      <c r="K8" s="45">
        <v>1.0</v>
      </c>
      <c r="L8" s="45">
        <v>8.0</v>
      </c>
      <c r="M8" s="46">
        <f t="shared" si="3"/>
        <v>12</v>
      </c>
      <c r="N8" s="46">
        <f t="shared" si="4"/>
        <v>12</v>
      </c>
      <c r="O8" s="46">
        <f t="shared" si="5"/>
        <v>100</v>
      </c>
      <c r="P8" s="46">
        <f t="shared" si="6"/>
        <v>85.71428571</v>
      </c>
      <c r="Q8" s="47">
        <v>3.0</v>
      </c>
      <c r="R8" s="47">
        <v>2.0</v>
      </c>
      <c r="S8" s="47">
        <v>3.0</v>
      </c>
      <c r="T8" s="46">
        <f t="shared" si="7"/>
        <v>17</v>
      </c>
      <c r="U8" s="46">
        <f t="shared" si="8"/>
        <v>15</v>
      </c>
    </row>
    <row r="9">
      <c r="A9" s="23">
        <v>4.0</v>
      </c>
      <c r="B9" s="24" t="s">
        <v>14</v>
      </c>
      <c r="C9" s="19">
        <v>0.0</v>
      </c>
      <c r="D9" s="20">
        <v>0.0</v>
      </c>
      <c r="E9" s="20">
        <v>0.0</v>
      </c>
      <c r="F9" s="20">
        <v>0.0</v>
      </c>
      <c r="G9" s="20">
        <v>4.0</v>
      </c>
      <c r="H9" s="20">
        <v>0.0</v>
      </c>
      <c r="I9" s="48">
        <v>0.0</v>
      </c>
      <c r="J9" s="45">
        <v>0.0</v>
      </c>
      <c r="K9" s="45">
        <v>0.0</v>
      </c>
      <c r="L9" s="45">
        <v>0.0</v>
      </c>
      <c r="M9" s="46">
        <f t="shared" si="3"/>
        <v>0</v>
      </c>
      <c r="N9" s="46">
        <f t="shared" si="4"/>
        <v>4</v>
      </c>
      <c r="O9" s="46">
        <f t="shared" si="5"/>
        <v>0</v>
      </c>
      <c r="P9" s="46">
        <f t="shared" si="6"/>
        <v>28.57142857</v>
      </c>
      <c r="Q9" s="47">
        <v>0.0</v>
      </c>
      <c r="R9" s="47">
        <v>1.0</v>
      </c>
      <c r="S9" s="47">
        <v>6.0</v>
      </c>
      <c r="T9" s="46">
        <f t="shared" si="7"/>
        <v>1</v>
      </c>
      <c r="U9" s="46">
        <f t="shared" si="8"/>
        <v>10</v>
      </c>
    </row>
    <row r="10">
      <c r="A10" s="23">
        <v>5.0</v>
      </c>
      <c r="B10" s="24" t="s">
        <v>15</v>
      </c>
      <c r="C10" s="19">
        <v>3.0</v>
      </c>
      <c r="D10" s="20">
        <v>0.0</v>
      </c>
      <c r="E10" s="20">
        <v>2.0</v>
      </c>
      <c r="F10" s="19">
        <v>3.0</v>
      </c>
      <c r="G10" s="20">
        <v>4.0</v>
      </c>
      <c r="H10" s="21">
        <f t="shared" ref="H10:I10" si="11">(F10/4*100)</f>
        <v>75</v>
      </c>
      <c r="I10" s="29">
        <f t="shared" si="11"/>
        <v>100</v>
      </c>
      <c r="J10" s="45">
        <v>7.0</v>
      </c>
      <c r="K10" s="45">
        <v>1.0</v>
      </c>
      <c r="L10" s="45">
        <v>10.0</v>
      </c>
      <c r="M10" s="46">
        <f t="shared" si="3"/>
        <v>11</v>
      </c>
      <c r="N10" s="46">
        <f t="shared" si="4"/>
        <v>14</v>
      </c>
      <c r="O10" s="46">
        <f t="shared" si="5"/>
        <v>91.66666667</v>
      </c>
      <c r="P10" s="46">
        <f t="shared" si="6"/>
        <v>100</v>
      </c>
      <c r="Q10" s="47">
        <v>4.0</v>
      </c>
      <c r="R10" s="47">
        <v>1.0</v>
      </c>
      <c r="S10" s="47">
        <v>6.0</v>
      </c>
      <c r="T10" s="46">
        <f t="shared" si="7"/>
        <v>16</v>
      </c>
      <c r="U10" s="46">
        <f t="shared" si="8"/>
        <v>20</v>
      </c>
    </row>
    <row r="11">
      <c r="A11" s="23">
        <v>6.0</v>
      </c>
      <c r="B11" s="24" t="s">
        <v>16</v>
      </c>
      <c r="C11" s="19">
        <v>3.0</v>
      </c>
      <c r="D11" s="20">
        <v>0.0</v>
      </c>
      <c r="E11" s="20">
        <v>4.0</v>
      </c>
      <c r="F11" s="19">
        <v>3.0</v>
      </c>
      <c r="G11" s="20">
        <v>4.0</v>
      </c>
      <c r="H11" s="21">
        <f t="shared" ref="H11:I11" si="12">(F11/4*100)</f>
        <v>75</v>
      </c>
      <c r="I11" s="29">
        <f t="shared" si="12"/>
        <v>100</v>
      </c>
      <c r="J11" s="45">
        <v>7.0</v>
      </c>
      <c r="K11" s="45">
        <v>1.0</v>
      </c>
      <c r="L11" s="45">
        <v>8.0</v>
      </c>
      <c r="M11" s="46">
        <f t="shared" si="3"/>
        <v>11</v>
      </c>
      <c r="N11" s="46">
        <f t="shared" si="4"/>
        <v>12</v>
      </c>
      <c r="O11" s="46">
        <f t="shared" si="5"/>
        <v>91.66666667</v>
      </c>
      <c r="P11" s="46">
        <f t="shared" si="6"/>
        <v>85.71428571</v>
      </c>
      <c r="Q11" s="45">
        <v>8.0</v>
      </c>
      <c r="R11" s="47">
        <v>2.0</v>
      </c>
      <c r="S11" s="47">
        <v>6.0</v>
      </c>
      <c r="T11" s="46">
        <f t="shared" si="7"/>
        <v>21</v>
      </c>
      <c r="U11" s="46">
        <f t="shared" si="8"/>
        <v>18</v>
      </c>
    </row>
    <row r="12">
      <c r="A12" s="23">
        <v>7.0</v>
      </c>
      <c r="B12" s="24" t="s">
        <v>17</v>
      </c>
      <c r="C12" s="19">
        <v>4.0</v>
      </c>
      <c r="D12" s="20">
        <v>0.0</v>
      </c>
      <c r="E12" s="20">
        <v>2.0</v>
      </c>
      <c r="F12" s="19">
        <v>4.0</v>
      </c>
      <c r="G12" s="20">
        <v>4.0</v>
      </c>
      <c r="H12" s="21">
        <f t="shared" ref="H12:I12" si="13">(F12/4*100)</f>
        <v>100</v>
      </c>
      <c r="I12" s="29">
        <f t="shared" si="13"/>
        <v>100</v>
      </c>
      <c r="J12" s="45">
        <v>0.0</v>
      </c>
      <c r="K12" s="45">
        <v>1.0</v>
      </c>
      <c r="L12" s="45">
        <v>0.0</v>
      </c>
      <c r="M12" s="46">
        <f t="shared" si="3"/>
        <v>5</v>
      </c>
      <c r="N12" s="46">
        <f t="shared" si="4"/>
        <v>4</v>
      </c>
      <c r="O12" s="46">
        <f t="shared" si="5"/>
        <v>41.66666667</v>
      </c>
      <c r="P12" s="46">
        <f t="shared" si="6"/>
        <v>28.57142857</v>
      </c>
      <c r="Q12" s="45">
        <v>8.0</v>
      </c>
      <c r="R12" s="47">
        <v>2.0</v>
      </c>
      <c r="S12" s="47">
        <v>6.0</v>
      </c>
      <c r="T12" s="46">
        <f t="shared" si="7"/>
        <v>15</v>
      </c>
      <c r="U12" s="46">
        <f t="shared" si="8"/>
        <v>10</v>
      </c>
    </row>
    <row r="13">
      <c r="A13" s="23">
        <v>8.0</v>
      </c>
      <c r="B13" s="24" t="s">
        <v>18</v>
      </c>
      <c r="C13" s="19">
        <v>0.0</v>
      </c>
      <c r="D13" s="20">
        <v>0.0</v>
      </c>
      <c r="E13" s="20">
        <v>4.0</v>
      </c>
      <c r="F13" s="19">
        <v>0.0</v>
      </c>
      <c r="G13" s="20">
        <v>4.0</v>
      </c>
      <c r="H13" s="20">
        <v>0.0</v>
      </c>
      <c r="I13" s="29">
        <f>(G13/4*100)</f>
        <v>100</v>
      </c>
      <c r="J13" s="45">
        <v>4.0</v>
      </c>
      <c r="K13" s="45">
        <v>1.0</v>
      </c>
      <c r="L13" s="45">
        <v>8.0</v>
      </c>
      <c r="M13" s="46">
        <f t="shared" si="3"/>
        <v>5</v>
      </c>
      <c r="N13" s="46">
        <f t="shared" si="4"/>
        <v>12</v>
      </c>
      <c r="O13" s="46">
        <f t="shared" si="5"/>
        <v>41.66666667</v>
      </c>
      <c r="P13" s="46">
        <f t="shared" si="6"/>
        <v>85.71428571</v>
      </c>
      <c r="Q13" s="47">
        <v>8.0</v>
      </c>
      <c r="R13" s="47">
        <v>2.0</v>
      </c>
      <c r="S13" s="47">
        <v>6.0</v>
      </c>
      <c r="T13" s="46">
        <f t="shared" si="7"/>
        <v>15</v>
      </c>
      <c r="U13" s="46">
        <f t="shared" si="8"/>
        <v>18</v>
      </c>
    </row>
    <row r="14">
      <c r="A14" s="23">
        <v>9.0</v>
      </c>
      <c r="B14" s="24" t="s">
        <v>19</v>
      </c>
      <c r="C14" s="19">
        <v>2.0</v>
      </c>
      <c r="D14" s="20">
        <v>0.0</v>
      </c>
      <c r="E14" s="20">
        <v>4.0</v>
      </c>
      <c r="F14" s="19">
        <v>2.0</v>
      </c>
      <c r="G14" s="20">
        <v>4.0</v>
      </c>
      <c r="H14" s="21">
        <f t="shared" ref="H14:I14" si="14">(F14/4*100)</f>
        <v>50</v>
      </c>
      <c r="I14" s="29">
        <f t="shared" si="14"/>
        <v>100</v>
      </c>
      <c r="J14" s="45">
        <v>7.0</v>
      </c>
      <c r="K14" s="45">
        <v>1.0</v>
      </c>
      <c r="L14" s="45">
        <v>10.0</v>
      </c>
      <c r="M14" s="46">
        <f t="shared" si="3"/>
        <v>10</v>
      </c>
      <c r="N14" s="46">
        <f t="shared" si="4"/>
        <v>14</v>
      </c>
      <c r="O14" s="46">
        <f t="shared" si="5"/>
        <v>83.33333333</v>
      </c>
      <c r="P14" s="46">
        <f t="shared" si="6"/>
        <v>100</v>
      </c>
      <c r="Q14" s="47">
        <v>6.0</v>
      </c>
      <c r="R14" s="47">
        <v>2.0</v>
      </c>
      <c r="S14" s="47">
        <v>4.0</v>
      </c>
      <c r="T14" s="46">
        <f t="shared" si="7"/>
        <v>18</v>
      </c>
      <c r="U14" s="46">
        <f t="shared" si="8"/>
        <v>18</v>
      </c>
    </row>
    <row r="15">
      <c r="A15" s="23">
        <v>10.0</v>
      </c>
      <c r="B15" s="24" t="s">
        <v>20</v>
      </c>
      <c r="C15" s="19">
        <v>4.0</v>
      </c>
      <c r="D15" s="20">
        <v>0.0</v>
      </c>
      <c r="E15" s="20">
        <v>4.0</v>
      </c>
      <c r="F15" s="19">
        <v>4.0</v>
      </c>
      <c r="G15" s="20">
        <v>4.0</v>
      </c>
      <c r="H15" s="21">
        <f t="shared" ref="H15:I15" si="15">(F15/4*100)</f>
        <v>100</v>
      </c>
      <c r="I15" s="29">
        <f t="shared" si="15"/>
        <v>100</v>
      </c>
      <c r="J15" s="45">
        <v>6.0</v>
      </c>
      <c r="K15" s="45">
        <v>1.0</v>
      </c>
      <c r="L15" s="45">
        <v>10.0</v>
      </c>
      <c r="M15" s="46">
        <f t="shared" si="3"/>
        <v>11</v>
      </c>
      <c r="N15" s="46">
        <f t="shared" si="4"/>
        <v>14</v>
      </c>
      <c r="O15" s="46">
        <f t="shared" si="5"/>
        <v>91.66666667</v>
      </c>
      <c r="P15" s="46">
        <f t="shared" si="6"/>
        <v>100</v>
      </c>
      <c r="Q15" s="47">
        <v>7.0</v>
      </c>
      <c r="R15" s="47">
        <v>2.0</v>
      </c>
      <c r="S15" s="47">
        <v>6.0</v>
      </c>
      <c r="T15" s="46">
        <f t="shared" si="7"/>
        <v>20</v>
      </c>
      <c r="U15" s="46">
        <f t="shared" si="8"/>
        <v>20</v>
      </c>
    </row>
    <row r="16">
      <c r="A16" s="23">
        <v>11.0</v>
      </c>
      <c r="B16" s="24" t="s">
        <v>21</v>
      </c>
      <c r="C16" s="19">
        <v>4.0</v>
      </c>
      <c r="D16" s="20">
        <v>0.0</v>
      </c>
      <c r="E16" s="20">
        <v>4.0</v>
      </c>
      <c r="F16" s="19">
        <v>4.0</v>
      </c>
      <c r="G16" s="20">
        <v>4.0</v>
      </c>
      <c r="H16" s="21">
        <f t="shared" ref="H16:I16" si="16">(F16/4*100)</f>
        <v>100</v>
      </c>
      <c r="I16" s="29">
        <f t="shared" si="16"/>
        <v>100</v>
      </c>
      <c r="J16" s="45">
        <v>6.0</v>
      </c>
      <c r="K16" s="45">
        <v>1.0</v>
      </c>
      <c r="L16" s="45">
        <v>8.0</v>
      </c>
      <c r="M16" s="46">
        <f t="shared" si="3"/>
        <v>11</v>
      </c>
      <c r="N16" s="46">
        <f t="shared" si="4"/>
        <v>12</v>
      </c>
      <c r="O16" s="46">
        <f t="shared" si="5"/>
        <v>91.66666667</v>
      </c>
      <c r="P16" s="46">
        <f t="shared" si="6"/>
        <v>85.71428571</v>
      </c>
      <c r="Q16" s="47">
        <v>5.0</v>
      </c>
      <c r="R16" s="47">
        <v>2.0</v>
      </c>
      <c r="S16" s="47">
        <v>4.0</v>
      </c>
      <c r="T16" s="46">
        <f t="shared" si="7"/>
        <v>18</v>
      </c>
      <c r="U16" s="46">
        <f t="shared" si="8"/>
        <v>16</v>
      </c>
    </row>
    <row r="17">
      <c r="A17" s="23">
        <v>12.0</v>
      </c>
      <c r="B17" s="24" t="s">
        <v>22</v>
      </c>
      <c r="C17" s="19">
        <v>3.0</v>
      </c>
      <c r="D17" s="20">
        <v>0.0</v>
      </c>
      <c r="E17" s="20">
        <v>4.0</v>
      </c>
      <c r="F17" s="19">
        <v>3.0</v>
      </c>
      <c r="G17" s="20">
        <v>4.0</v>
      </c>
      <c r="H17" s="21">
        <f t="shared" ref="H17:I17" si="17">(F17/4*100)</f>
        <v>75</v>
      </c>
      <c r="I17" s="29">
        <f t="shared" si="17"/>
        <v>100</v>
      </c>
      <c r="J17" s="45">
        <v>6.0</v>
      </c>
      <c r="K17" s="45">
        <v>1.0</v>
      </c>
      <c r="L17" s="45">
        <v>6.0</v>
      </c>
      <c r="M17" s="46">
        <f t="shared" si="3"/>
        <v>10</v>
      </c>
      <c r="N17" s="46">
        <f t="shared" si="4"/>
        <v>10</v>
      </c>
      <c r="O17" s="46">
        <f t="shared" si="5"/>
        <v>83.33333333</v>
      </c>
      <c r="P17" s="46">
        <f t="shared" si="6"/>
        <v>71.42857143</v>
      </c>
      <c r="Q17" s="47">
        <v>7.0</v>
      </c>
      <c r="R17" s="47">
        <v>1.0</v>
      </c>
      <c r="S17" s="47">
        <v>6.0</v>
      </c>
      <c r="T17" s="46">
        <f t="shared" si="7"/>
        <v>18</v>
      </c>
      <c r="U17" s="46">
        <f t="shared" si="8"/>
        <v>16</v>
      </c>
    </row>
    <row r="18">
      <c r="A18" s="23">
        <v>13.0</v>
      </c>
      <c r="B18" s="24" t="s">
        <v>23</v>
      </c>
      <c r="C18" s="19">
        <v>4.0</v>
      </c>
      <c r="D18" s="20">
        <v>0.0</v>
      </c>
      <c r="E18" s="20">
        <v>4.0</v>
      </c>
      <c r="F18" s="19">
        <v>4.0</v>
      </c>
      <c r="G18" s="20">
        <v>4.0</v>
      </c>
      <c r="H18" s="21">
        <f t="shared" ref="H18:I18" si="18">(F18/4*100)</f>
        <v>100</v>
      </c>
      <c r="I18" s="29">
        <f t="shared" si="18"/>
        <v>100</v>
      </c>
      <c r="J18" s="45">
        <v>6.0</v>
      </c>
      <c r="K18" s="45">
        <v>1.0</v>
      </c>
      <c r="L18" s="45">
        <v>8.0</v>
      </c>
      <c r="M18" s="46">
        <f t="shared" si="3"/>
        <v>11</v>
      </c>
      <c r="N18" s="46">
        <f t="shared" si="4"/>
        <v>12</v>
      </c>
      <c r="O18" s="46">
        <f t="shared" si="5"/>
        <v>91.66666667</v>
      </c>
      <c r="P18" s="46">
        <f t="shared" si="6"/>
        <v>85.71428571</v>
      </c>
      <c r="Q18" s="45">
        <v>3.0</v>
      </c>
      <c r="R18" s="47">
        <v>1.0</v>
      </c>
      <c r="S18" s="47">
        <v>6.0</v>
      </c>
      <c r="T18" s="46">
        <f t="shared" si="7"/>
        <v>15</v>
      </c>
      <c r="U18" s="46">
        <f t="shared" si="8"/>
        <v>18</v>
      </c>
    </row>
    <row r="19">
      <c r="A19" s="23">
        <v>14.0</v>
      </c>
      <c r="B19" s="24" t="s">
        <v>24</v>
      </c>
      <c r="C19" s="19">
        <v>3.0</v>
      </c>
      <c r="D19" s="20">
        <v>0.0</v>
      </c>
      <c r="E19" s="20">
        <v>4.0</v>
      </c>
      <c r="F19" s="19">
        <v>3.0</v>
      </c>
      <c r="G19" s="20">
        <v>4.0</v>
      </c>
      <c r="H19" s="21">
        <f t="shared" ref="H19:I19" si="19">(F19/4*100)</f>
        <v>75</v>
      </c>
      <c r="I19" s="29">
        <f t="shared" si="19"/>
        <v>100</v>
      </c>
      <c r="J19" s="45">
        <v>7.0</v>
      </c>
      <c r="K19" s="45">
        <v>1.0</v>
      </c>
      <c r="L19" s="45">
        <v>10.0</v>
      </c>
      <c r="M19" s="46">
        <f t="shared" si="3"/>
        <v>11</v>
      </c>
      <c r="N19" s="46">
        <f t="shared" si="4"/>
        <v>14</v>
      </c>
      <c r="O19" s="46">
        <f t="shared" si="5"/>
        <v>91.66666667</v>
      </c>
      <c r="P19" s="46">
        <f t="shared" si="6"/>
        <v>100</v>
      </c>
      <c r="Q19" s="47">
        <v>8.0</v>
      </c>
      <c r="R19" s="47">
        <v>2.0</v>
      </c>
      <c r="S19" s="47">
        <v>4.0</v>
      </c>
      <c r="T19" s="46">
        <f t="shared" si="7"/>
        <v>21</v>
      </c>
      <c r="U19" s="46">
        <f t="shared" si="8"/>
        <v>18</v>
      </c>
    </row>
    <row r="20">
      <c r="A20" s="23">
        <v>15.0</v>
      </c>
      <c r="B20" s="24" t="s">
        <v>25</v>
      </c>
      <c r="C20" s="19">
        <v>0.0</v>
      </c>
      <c r="D20" s="20">
        <v>0.0</v>
      </c>
      <c r="E20" s="20">
        <v>4.0</v>
      </c>
      <c r="F20" s="19">
        <v>0.0</v>
      </c>
      <c r="G20" s="20">
        <v>4.0</v>
      </c>
      <c r="H20" s="20">
        <v>0.0</v>
      </c>
      <c r="I20" s="29">
        <f>(G20/4*100)</f>
        <v>100</v>
      </c>
      <c r="J20" s="45">
        <v>7.0</v>
      </c>
      <c r="K20" s="45">
        <v>1.0</v>
      </c>
      <c r="L20" s="45">
        <v>8.0</v>
      </c>
      <c r="M20" s="46">
        <f t="shared" si="3"/>
        <v>8</v>
      </c>
      <c r="N20" s="46">
        <f t="shared" si="4"/>
        <v>12</v>
      </c>
      <c r="O20" s="46">
        <f t="shared" si="5"/>
        <v>66.66666667</v>
      </c>
      <c r="P20" s="46">
        <f t="shared" si="6"/>
        <v>85.71428571</v>
      </c>
      <c r="Q20" s="45">
        <v>6.0</v>
      </c>
      <c r="R20" s="47">
        <v>2.0</v>
      </c>
      <c r="S20" s="47">
        <v>6.0</v>
      </c>
      <c r="T20" s="46">
        <f t="shared" si="7"/>
        <v>16</v>
      </c>
      <c r="U20" s="46">
        <f t="shared" si="8"/>
        <v>18</v>
      </c>
    </row>
    <row r="21">
      <c r="A21" s="23">
        <v>16.0</v>
      </c>
      <c r="B21" s="24" t="s">
        <v>26</v>
      </c>
      <c r="C21" s="19">
        <v>2.0</v>
      </c>
      <c r="D21" s="20">
        <v>0.0</v>
      </c>
      <c r="E21" s="20">
        <v>4.0</v>
      </c>
      <c r="F21" s="19">
        <v>2.0</v>
      </c>
      <c r="G21" s="20">
        <v>4.0</v>
      </c>
      <c r="H21" s="21">
        <f t="shared" ref="H21:I21" si="20">(F21/4*100)</f>
        <v>50</v>
      </c>
      <c r="I21" s="29">
        <f t="shared" si="20"/>
        <v>100</v>
      </c>
      <c r="J21" s="45">
        <v>6.0</v>
      </c>
      <c r="K21" s="45">
        <v>1.0</v>
      </c>
      <c r="L21" s="45">
        <v>8.0</v>
      </c>
      <c r="M21" s="46">
        <f t="shared" si="3"/>
        <v>9</v>
      </c>
      <c r="N21" s="46">
        <f t="shared" si="4"/>
        <v>12</v>
      </c>
      <c r="O21" s="46">
        <f t="shared" si="5"/>
        <v>75</v>
      </c>
      <c r="P21" s="46">
        <f t="shared" si="6"/>
        <v>85.71428571</v>
      </c>
      <c r="Q21" s="47">
        <v>7.0</v>
      </c>
      <c r="R21" s="47">
        <v>2.0</v>
      </c>
      <c r="S21" s="47">
        <v>6.0</v>
      </c>
      <c r="T21" s="46">
        <f t="shared" si="7"/>
        <v>18</v>
      </c>
      <c r="U21" s="46">
        <f t="shared" si="8"/>
        <v>18</v>
      </c>
    </row>
    <row r="22">
      <c r="A22" s="23">
        <v>17.0</v>
      </c>
      <c r="B22" s="24" t="s">
        <v>27</v>
      </c>
      <c r="C22" s="19">
        <v>2.0</v>
      </c>
      <c r="D22" s="20">
        <v>0.0</v>
      </c>
      <c r="E22" s="20">
        <v>4.0</v>
      </c>
      <c r="F22" s="19">
        <v>2.0</v>
      </c>
      <c r="G22" s="20">
        <v>4.0</v>
      </c>
      <c r="H22" s="21">
        <f t="shared" ref="H22:I22" si="21">(F22/4*100)</f>
        <v>50</v>
      </c>
      <c r="I22" s="29">
        <f t="shared" si="21"/>
        <v>100</v>
      </c>
      <c r="J22" s="45">
        <v>7.0</v>
      </c>
      <c r="K22" s="45">
        <v>1.0</v>
      </c>
      <c r="L22" s="45">
        <v>10.0</v>
      </c>
      <c r="M22" s="46">
        <f t="shared" si="3"/>
        <v>10</v>
      </c>
      <c r="N22" s="46">
        <f t="shared" si="4"/>
        <v>14</v>
      </c>
      <c r="O22" s="46">
        <f t="shared" si="5"/>
        <v>83.33333333</v>
      </c>
      <c r="P22" s="46">
        <f t="shared" si="6"/>
        <v>100</v>
      </c>
      <c r="Q22" s="47">
        <v>5.0</v>
      </c>
      <c r="R22" s="47">
        <v>2.0</v>
      </c>
      <c r="S22" s="47">
        <v>4.0</v>
      </c>
      <c r="T22" s="46">
        <f t="shared" si="7"/>
        <v>17</v>
      </c>
      <c r="U22" s="46">
        <f t="shared" si="8"/>
        <v>18</v>
      </c>
    </row>
    <row r="23">
      <c r="A23" s="23">
        <v>18.0</v>
      </c>
      <c r="B23" s="24" t="s">
        <v>28</v>
      </c>
      <c r="C23" s="19">
        <v>4.0</v>
      </c>
      <c r="D23" s="20">
        <v>0.0</v>
      </c>
      <c r="E23" s="20">
        <v>4.0</v>
      </c>
      <c r="F23" s="19">
        <v>4.0</v>
      </c>
      <c r="G23" s="20">
        <v>4.0</v>
      </c>
      <c r="H23" s="21">
        <f t="shared" ref="H23:I23" si="22">(F23/4*100)</f>
        <v>100</v>
      </c>
      <c r="I23" s="29">
        <f t="shared" si="22"/>
        <v>100</v>
      </c>
      <c r="J23" s="45">
        <v>6.0</v>
      </c>
      <c r="K23" s="45">
        <v>1.0</v>
      </c>
      <c r="L23" s="45">
        <v>8.0</v>
      </c>
      <c r="M23" s="46">
        <f t="shared" si="3"/>
        <v>11</v>
      </c>
      <c r="N23" s="46">
        <f t="shared" si="4"/>
        <v>12</v>
      </c>
      <c r="O23" s="46">
        <f t="shared" si="5"/>
        <v>91.66666667</v>
      </c>
      <c r="P23" s="46">
        <f t="shared" si="6"/>
        <v>85.71428571</v>
      </c>
      <c r="Q23" s="45">
        <v>7.0</v>
      </c>
      <c r="R23" s="47">
        <v>2.0</v>
      </c>
      <c r="S23" s="47">
        <v>6.0</v>
      </c>
      <c r="T23" s="46">
        <f t="shared" si="7"/>
        <v>20</v>
      </c>
      <c r="U23" s="46">
        <f t="shared" si="8"/>
        <v>18</v>
      </c>
    </row>
    <row r="24">
      <c r="A24" s="23">
        <v>19.0</v>
      </c>
      <c r="B24" s="24" t="s">
        <v>29</v>
      </c>
      <c r="C24" s="19">
        <v>4.0</v>
      </c>
      <c r="D24" s="20">
        <v>0.0</v>
      </c>
      <c r="E24" s="20">
        <v>4.0</v>
      </c>
      <c r="F24" s="19">
        <v>4.0</v>
      </c>
      <c r="G24" s="20">
        <v>4.0</v>
      </c>
      <c r="H24" s="21">
        <f t="shared" ref="H24:I24" si="23">(F24/4*100)</f>
        <v>100</v>
      </c>
      <c r="I24" s="29">
        <f t="shared" si="23"/>
        <v>100</v>
      </c>
      <c r="J24" s="45">
        <v>7.0</v>
      </c>
      <c r="K24" s="45">
        <v>1.0</v>
      </c>
      <c r="L24" s="45">
        <v>10.0</v>
      </c>
      <c r="M24" s="46">
        <f t="shared" si="3"/>
        <v>12</v>
      </c>
      <c r="N24" s="46">
        <f t="shared" si="4"/>
        <v>14</v>
      </c>
      <c r="O24" s="46">
        <f t="shared" si="5"/>
        <v>100</v>
      </c>
      <c r="P24" s="46">
        <f t="shared" si="6"/>
        <v>100</v>
      </c>
      <c r="Q24" s="47">
        <v>8.0</v>
      </c>
      <c r="R24" s="47">
        <v>2.0</v>
      </c>
      <c r="S24" s="47">
        <v>6.0</v>
      </c>
      <c r="T24" s="46">
        <f t="shared" si="7"/>
        <v>22</v>
      </c>
      <c r="U24" s="46">
        <f t="shared" si="8"/>
        <v>20</v>
      </c>
    </row>
    <row r="25">
      <c r="A25" s="23">
        <v>20.0</v>
      </c>
      <c r="B25" s="24" t="s">
        <v>30</v>
      </c>
      <c r="C25" s="19">
        <v>4.0</v>
      </c>
      <c r="D25" s="20">
        <v>0.0</v>
      </c>
      <c r="E25" s="20">
        <v>4.0</v>
      </c>
      <c r="F25" s="19">
        <v>4.0</v>
      </c>
      <c r="G25" s="20">
        <v>4.0</v>
      </c>
      <c r="H25" s="21">
        <f t="shared" ref="H25:I25" si="24">(F25/4*100)</f>
        <v>100</v>
      </c>
      <c r="I25" s="29">
        <f t="shared" si="24"/>
        <v>100</v>
      </c>
      <c r="J25" s="45">
        <v>0.0</v>
      </c>
      <c r="K25" s="45">
        <v>1.0</v>
      </c>
      <c r="L25" s="45">
        <v>0.0</v>
      </c>
      <c r="M25" s="46">
        <f t="shared" si="3"/>
        <v>5</v>
      </c>
      <c r="N25" s="46">
        <f t="shared" si="4"/>
        <v>4</v>
      </c>
      <c r="O25" s="46">
        <f t="shared" si="5"/>
        <v>41.66666667</v>
      </c>
      <c r="P25" s="46">
        <f t="shared" si="6"/>
        <v>28.57142857</v>
      </c>
      <c r="Q25" s="47">
        <v>3.0</v>
      </c>
      <c r="R25" s="47">
        <v>2.0</v>
      </c>
      <c r="S25" s="47">
        <v>6.0</v>
      </c>
      <c r="T25" s="46">
        <f t="shared" si="7"/>
        <v>10</v>
      </c>
      <c r="U25" s="46">
        <f t="shared" si="8"/>
        <v>10</v>
      </c>
    </row>
    <row r="26">
      <c r="A26" s="23">
        <v>21.0</v>
      </c>
      <c r="B26" s="24" t="s">
        <v>31</v>
      </c>
      <c r="C26" s="19">
        <v>3.0</v>
      </c>
      <c r="D26" s="20">
        <v>0.0</v>
      </c>
      <c r="E26" s="20">
        <v>4.0</v>
      </c>
      <c r="F26" s="19">
        <v>3.0</v>
      </c>
      <c r="G26" s="20">
        <v>4.0</v>
      </c>
      <c r="H26" s="21">
        <f t="shared" ref="H26:I26" si="25">(F26/4*100)</f>
        <v>75</v>
      </c>
      <c r="I26" s="29">
        <f t="shared" si="25"/>
        <v>100</v>
      </c>
      <c r="J26" s="45">
        <v>7.0</v>
      </c>
      <c r="K26" s="45">
        <v>1.0</v>
      </c>
      <c r="L26" s="45">
        <v>8.0</v>
      </c>
      <c r="M26" s="46">
        <f t="shared" si="3"/>
        <v>11</v>
      </c>
      <c r="N26" s="46">
        <f t="shared" si="4"/>
        <v>12</v>
      </c>
      <c r="O26" s="46">
        <f t="shared" si="5"/>
        <v>91.66666667</v>
      </c>
      <c r="P26" s="46">
        <f t="shared" si="6"/>
        <v>85.71428571</v>
      </c>
      <c r="Q26" s="47">
        <v>6.0</v>
      </c>
      <c r="R26" s="47">
        <v>2.0</v>
      </c>
      <c r="S26" s="47">
        <v>6.0</v>
      </c>
      <c r="T26" s="46">
        <f t="shared" si="7"/>
        <v>19</v>
      </c>
      <c r="U26" s="46">
        <f t="shared" si="8"/>
        <v>18</v>
      </c>
    </row>
    <row r="27">
      <c r="A27" s="23">
        <v>22.0</v>
      </c>
      <c r="B27" s="24" t="s">
        <v>32</v>
      </c>
      <c r="C27" s="19">
        <v>4.0</v>
      </c>
      <c r="D27" s="20">
        <v>0.0</v>
      </c>
      <c r="E27" s="20">
        <v>4.0</v>
      </c>
      <c r="F27" s="19">
        <v>4.0</v>
      </c>
      <c r="G27" s="20">
        <v>4.0</v>
      </c>
      <c r="H27" s="21">
        <f t="shared" ref="H27:I27" si="26">(F27/4*100)</f>
        <v>100</v>
      </c>
      <c r="I27" s="29">
        <f t="shared" si="26"/>
        <v>100</v>
      </c>
      <c r="J27" s="45">
        <v>5.0</v>
      </c>
      <c r="K27" s="45">
        <v>1.0</v>
      </c>
      <c r="L27" s="45">
        <v>8.0</v>
      </c>
      <c r="M27" s="46">
        <f t="shared" si="3"/>
        <v>10</v>
      </c>
      <c r="N27" s="46">
        <f t="shared" si="4"/>
        <v>12</v>
      </c>
      <c r="O27" s="46">
        <f t="shared" si="5"/>
        <v>83.33333333</v>
      </c>
      <c r="P27" s="46">
        <f t="shared" si="6"/>
        <v>85.71428571</v>
      </c>
      <c r="Q27" s="47">
        <v>8.0</v>
      </c>
      <c r="R27" s="47">
        <v>2.0</v>
      </c>
      <c r="S27" s="47">
        <v>6.0</v>
      </c>
      <c r="T27" s="46">
        <f t="shared" si="7"/>
        <v>20</v>
      </c>
      <c r="U27" s="46">
        <f t="shared" si="8"/>
        <v>18</v>
      </c>
    </row>
    <row r="28">
      <c r="A28" s="23">
        <v>23.0</v>
      </c>
      <c r="B28" s="24" t="s">
        <v>33</v>
      </c>
      <c r="C28" s="19">
        <v>4.0</v>
      </c>
      <c r="D28" s="20">
        <v>0.0</v>
      </c>
      <c r="E28" s="20">
        <v>4.0</v>
      </c>
      <c r="F28" s="19">
        <v>4.0</v>
      </c>
      <c r="G28" s="20">
        <v>4.0</v>
      </c>
      <c r="H28" s="21">
        <f t="shared" ref="H28:I28" si="27">(F28/4*100)</f>
        <v>100</v>
      </c>
      <c r="I28" s="29">
        <f t="shared" si="27"/>
        <v>100</v>
      </c>
      <c r="J28" s="45">
        <v>6.0</v>
      </c>
      <c r="K28" s="45">
        <v>1.0</v>
      </c>
      <c r="L28" s="45">
        <v>10.0</v>
      </c>
      <c r="M28" s="46">
        <f t="shared" si="3"/>
        <v>11</v>
      </c>
      <c r="N28" s="46">
        <f t="shared" si="4"/>
        <v>14</v>
      </c>
      <c r="O28" s="46">
        <f t="shared" si="5"/>
        <v>91.66666667</v>
      </c>
      <c r="P28" s="46">
        <f t="shared" si="6"/>
        <v>100</v>
      </c>
      <c r="Q28" s="47">
        <v>8.0</v>
      </c>
      <c r="R28" s="47">
        <v>1.0</v>
      </c>
      <c r="S28" s="47">
        <v>5.0</v>
      </c>
      <c r="T28" s="46">
        <f t="shared" si="7"/>
        <v>20</v>
      </c>
      <c r="U28" s="46">
        <f t="shared" si="8"/>
        <v>19</v>
      </c>
    </row>
    <row r="29">
      <c r="A29" s="23">
        <v>24.0</v>
      </c>
      <c r="B29" s="24" t="s">
        <v>34</v>
      </c>
      <c r="C29" s="19">
        <v>2.0</v>
      </c>
      <c r="D29" s="20">
        <v>0.0</v>
      </c>
      <c r="E29" s="20">
        <v>4.0</v>
      </c>
      <c r="F29" s="19">
        <v>2.0</v>
      </c>
      <c r="G29" s="20">
        <v>4.0</v>
      </c>
      <c r="H29" s="21">
        <f t="shared" ref="H29:I29" si="28">(F29/4*100)</f>
        <v>50</v>
      </c>
      <c r="I29" s="29">
        <f t="shared" si="28"/>
        <v>100</v>
      </c>
      <c r="J29" s="45">
        <v>5.0</v>
      </c>
      <c r="K29" s="45">
        <v>1.0</v>
      </c>
      <c r="L29" s="45">
        <v>8.0</v>
      </c>
      <c r="M29" s="46">
        <f t="shared" si="3"/>
        <v>8</v>
      </c>
      <c r="N29" s="46">
        <f t="shared" si="4"/>
        <v>12</v>
      </c>
      <c r="O29" s="46">
        <f t="shared" si="5"/>
        <v>66.66666667</v>
      </c>
      <c r="P29" s="46">
        <f t="shared" si="6"/>
        <v>85.71428571</v>
      </c>
      <c r="Q29" s="47">
        <v>7.0</v>
      </c>
      <c r="R29" s="47">
        <v>2.0</v>
      </c>
      <c r="S29" s="47">
        <v>1.0</v>
      </c>
      <c r="T29" s="46">
        <f t="shared" si="7"/>
        <v>17</v>
      </c>
      <c r="U29" s="46">
        <f t="shared" si="8"/>
        <v>13</v>
      </c>
    </row>
    <row r="30">
      <c r="A30" s="23">
        <v>25.0</v>
      </c>
      <c r="B30" s="24" t="s">
        <v>35</v>
      </c>
      <c r="C30" s="19">
        <v>2.0</v>
      </c>
      <c r="D30" s="20">
        <v>0.0</v>
      </c>
      <c r="E30" s="20">
        <v>4.0</v>
      </c>
      <c r="F30" s="19">
        <v>2.0</v>
      </c>
      <c r="G30" s="20">
        <v>4.0</v>
      </c>
      <c r="H30" s="21">
        <f t="shared" ref="H30:I30" si="29">(F30/4*100)</f>
        <v>50</v>
      </c>
      <c r="I30" s="29">
        <f t="shared" si="29"/>
        <v>100</v>
      </c>
      <c r="J30" s="45">
        <v>6.0</v>
      </c>
      <c r="K30" s="45">
        <v>0.0</v>
      </c>
      <c r="L30" s="45">
        <v>6.0</v>
      </c>
      <c r="M30" s="46">
        <f t="shared" si="3"/>
        <v>8</v>
      </c>
      <c r="N30" s="46">
        <f t="shared" si="4"/>
        <v>10</v>
      </c>
      <c r="O30" s="46">
        <f t="shared" si="5"/>
        <v>66.66666667</v>
      </c>
      <c r="P30" s="46">
        <f t="shared" si="6"/>
        <v>71.42857143</v>
      </c>
      <c r="Q30" s="47">
        <v>1.0</v>
      </c>
      <c r="R30" s="47">
        <v>2.0</v>
      </c>
      <c r="S30" s="47">
        <v>1.0</v>
      </c>
      <c r="T30" s="46">
        <f t="shared" si="7"/>
        <v>11</v>
      </c>
      <c r="U30" s="46">
        <f t="shared" si="8"/>
        <v>11</v>
      </c>
    </row>
    <row r="31">
      <c r="A31" s="23">
        <v>26.0</v>
      </c>
      <c r="B31" s="24" t="s">
        <v>36</v>
      </c>
      <c r="C31" s="19">
        <v>0.0</v>
      </c>
      <c r="D31" s="20">
        <v>0.0</v>
      </c>
      <c r="E31" s="20">
        <v>4.0</v>
      </c>
      <c r="F31" s="19">
        <v>0.0</v>
      </c>
      <c r="G31" s="20">
        <v>4.0</v>
      </c>
      <c r="H31" s="20">
        <v>0.0</v>
      </c>
      <c r="I31" s="29">
        <f>(G31/4*100)</f>
        <v>100</v>
      </c>
      <c r="J31" s="45">
        <v>7.0</v>
      </c>
      <c r="K31" s="45">
        <v>1.0</v>
      </c>
      <c r="L31" s="45">
        <v>10.0</v>
      </c>
      <c r="M31" s="46">
        <f t="shared" si="3"/>
        <v>8</v>
      </c>
      <c r="N31" s="46">
        <f t="shared" si="4"/>
        <v>14</v>
      </c>
      <c r="O31" s="46">
        <f t="shared" si="5"/>
        <v>66.66666667</v>
      </c>
      <c r="P31" s="46">
        <f t="shared" si="6"/>
        <v>100</v>
      </c>
      <c r="Q31" s="47">
        <v>6.0</v>
      </c>
      <c r="R31" s="47">
        <v>2.0</v>
      </c>
      <c r="S31" s="47">
        <v>1.0</v>
      </c>
      <c r="T31" s="46">
        <f t="shared" si="7"/>
        <v>16</v>
      </c>
      <c r="U31" s="46">
        <f t="shared" si="8"/>
        <v>15</v>
      </c>
    </row>
    <row r="32">
      <c r="A32" s="23">
        <v>27.0</v>
      </c>
      <c r="B32" s="24" t="s">
        <v>37</v>
      </c>
      <c r="C32" s="19">
        <v>3.0</v>
      </c>
      <c r="D32" s="20">
        <v>0.0</v>
      </c>
      <c r="E32" s="20">
        <v>4.0</v>
      </c>
      <c r="F32" s="19">
        <v>3.0</v>
      </c>
      <c r="G32" s="20">
        <v>4.0</v>
      </c>
      <c r="H32" s="21">
        <f t="shared" ref="H32:I32" si="30">(F32/4*100)</f>
        <v>75</v>
      </c>
      <c r="I32" s="29">
        <f t="shared" si="30"/>
        <v>100</v>
      </c>
      <c r="J32" s="45">
        <v>5.0</v>
      </c>
      <c r="K32" s="45">
        <v>1.0</v>
      </c>
      <c r="L32" s="45">
        <v>6.0</v>
      </c>
      <c r="M32" s="46">
        <f t="shared" si="3"/>
        <v>9</v>
      </c>
      <c r="N32" s="46">
        <f t="shared" si="4"/>
        <v>10</v>
      </c>
      <c r="O32" s="46">
        <f t="shared" si="5"/>
        <v>75</v>
      </c>
      <c r="P32" s="46">
        <f t="shared" si="6"/>
        <v>71.42857143</v>
      </c>
      <c r="Q32" s="47">
        <v>5.0</v>
      </c>
      <c r="R32" s="47">
        <v>2.0</v>
      </c>
      <c r="S32" s="47">
        <v>5.0</v>
      </c>
      <c r="T32" s="46">
        <f t="shared" si="7"/>
        <v>16</v>
      </c>
      <c r="U32" s="46">
        <f t="shared" si="8"/>
        <v>15</v>
      </c>
    </row>
    <row r="33">
      <c r="A33" s="23">
        <v>28.0</v>
      </c>
      <c r="B33" s="24" t="s">
        <v>38</v>
      </c>
      <c r="C33" s="19">
        <v>1.0</v>
      </c>
      <c r="D33" s="20">
        <v>0.0</v>
      </c>
      <c r="E33" s="20">
        <v>4.0</v>
      </c>
      <c r="F33" s="19">
        <v>1.0</v>
      </c>
      <c r="G33" s="20">
        <v>4.0</v>
      </c>
      <c r="H33" s="21">
        <f t="shared" ref="H33:I33" si="31">(F33/4*100)</f>
        <v>25</v>
      </c>
      <c r="I33" s="29">
        <f t="shared" si="31"/>
        <v>100</v>
      </c>
      <c r="J33" s="45">
        <v>6.0</v>
      </c>
      <c r="K33" s="45">
        <v>0.0</v>
      </c>
      <c r="L33" s="45">
        <v>6.0</v>
      </c>
      <c r="M33" s="46">
        <f t="shared" si="3"/>
        <v>7</v>
      </c>
      <c r="N33" s="46">
        <f t="shared" si="4"/>
        <v>10</v>
      </c>
      <c r="O33" s="46">
        <f t="shared" si="5"/>
        <v>58.33333333</v>
      </c>
      <c r="P33" s="46">
        <f t="shared" si="6"/>
        <v>71.42857143</v>
      </c>
      <c r="Q33" s="47">
        <v>3.0</v>
      </c>
      <c r="R33" s="47">
        <v>1.0</v>
      </c>
      <c r="S33" s="47">
        <v>5.0</v>
      </c>
      <c r="T33" s="46">
        <f t="shared" si="7"/>
        <v>11</v>
      </c>
      <c r="U33" s="46">
        <f t="shared" si="8"/>
        <v>15</v>
      </c>
    </row>
    <row r="34">
      <c r="A34" s="23">
        <v>29.0</v>
      </c>
      <c r="B34" s="24" t="s">
        <v>39</v>
      </c>
      <c r="C34" s="19">
        <v>3.0</v>
      </c>
      <c r="D34" s="20">
        <v>0.0</v>
      </c>
      <c r="E34" s="20">
        <v>4.0</v>
      </c>
      <c r="F34" s="19">
        <v>3.0</v>
      </c>
      <c r="G34" s="20">
        <v>4.0</v>
      </c>
      <c r="H34" s="21">
        <f t="shared" ref="H34:I34" si="32">(F34/4*100)</f>
        <v>75</v>
      </c>
      <c r="I34" s="29">
        <f t="shared" si="32"/>
        <v>100</v>
      </c>
      <c r="J34" s="45">
        <v>6.0</v>
      </c>
      <c r="K34" s="45">
        <v>1.0</v>
      </c>
      <c r="L34" s="45">
        <v>8.0</v>
      </c>
      <c r="M34" s="46">
        <f t="shared" si="3"/>
        <v>10</v>
      </c>
      <c r="N34" s="46">
        <f t="shared" si="4"/>
        <v>12</v>
      </c>
      <c r="O34" s="46">
        <f t="shared" si="5"/>
        <v>83.33333333</v>
      </c>
      <c r="P34" s="46">
        <f t="shared" si="6"/>
        <v>85.71428571</v>
      </c>
      <c r="Q34" s="47">
        <v>6.0</v>
      </c>
      <c r="R34" s="47">
        <v>2.0</v>
      </c>
      <c r="S34" s="47">
        <v>6.0</v>
      </c>
      <c r="T34" s="46">
        <f t="shared" si="7"/>
        <v>18</v>
      </c>
      <c r="U34" s="46">
        <f t="shared" si="8"/>
        <v>18</v>
      </c>
    </row>
    <row r="35">
      <c r="A35" s="23">
        <v>30.0</v>
      </c>
      <c r="B35" s="24" t="s">
        <v>40</v>
      </c>
      <c r="C35" s="19">
        <v>3.0</v>
      </c>
      <c r="D35" s="20">
        <v>0.0</v>
      </c>
      <c r="E35" s="20">
        <v>4.0</v>
      </c>
      <c r="F35" s="19">
        <v>3.0</v>
      </c>
      <c r="G35" s="20">
        <v>4.0</v>
      </c>
      <c r="H35" s="21">
        <f>(F35/4*1000)</f>
        <v>750</v>
      </c>
      <c r="I35" s="29">
        <f>(G35/4*100)</f>
        <v>100</v>
      </c>
      <c r="J35" s="45">
        <v>7.0</v>
      </c>
      <c r="K35" s="45">
        <v>1.0</v>
      </c>
      <c r="L35" s="45">
        <v>10.0</v>
      </c>
      <c r="M35" s="46">
        <f t="shared" si="3"/>
        <v>11</v>
      </c>
      <c r="N35" s="46">
        <f t="shared" si="4"/>
        <v>14</v>
      </c>
      <c r="O35" s="46">
        <f t="shared" si="5"/>
        <v>91.66666667</v>
      </c>
      <c r="P35" s="46">
        <f t="shared" si="6"/>
        <v>100</v>
      </c>
      <c r="Q35" s="47">
        <v>8.0</v>
      </c>
      <c r="R35" s="47">
        <v>2.0</v>
      </c>
      <c r="S35" s="47">
        <v>6.0</v>
      </c>
      <c r="T35" s="46">
        <f t="shared" si="7"/>
        <v>21</v>
      </c>
      <c r="U35" s="46">
        <f t="shared" si="8"/>
        <v>20</v>
      </c>
    </row>
    <row r="36">
      <c r="A36" s="23">
        <v>31.0</v>
      </c>
      <c r="B36" s="24" t="s">
        <v>41</v>
      </c>
      <c r="C36" s="19">
        <v>4.0</v>
      </c>
      <c r="D36" s="20">
        <v>0.0</v>
      </c>
      <c r="E36" s="20">
        <v>4.0</v>
      </c>
      <c r="F36" s="19">
        <v>4.0</v>
      </c>
      <c r="G36" s="20">
        <v>4.0</v>
      </c>
      <c r="H36" s="21">
        <f t="shared" ref="H36:I36" si="33">(F36/4*100)</f>
        <v>100</v>
      </c>
      <c r="I36" s="29">
        <f t="shared" si="33"/>
        <v>100</v>
      </c>
      <c r="J36" s="45">
        <v>7.0</v>
      </c>
      <c r="K36" s="45">
        <v>1.0</v>
      </c>
      <c r="L36" s="45">
        <v>10.0</v>
      </c>
      <c r="M36" s="46">
        <f t="shared" si="3"/>
        <v>12</v>
      </c>
      <c r="N36" s="46">
        <f t="shared" si="4"/>
        <v>14</v>
      </c>
      <c r="O36" s="46">
        <f t="shared" si="5"/>
        <v>100</v>
      </c>
      <c r="P36" s="46">
        <f t="shared" si="6"/>
        <v>100</v>
      </c>
      <c r="Q36" s="47">
        <v>6.0</v>
      </c>
      <c r="R36" s="47">
        <v>2.0</v>
      </c>
      <c r="S36" s="47">
        <v>5.0</v>
      </c>
      <c r="T36" s="46">
        <f t="shared" si="7"/>
        <v>20</v>
      </c>
      <c r="U36" s="46">
        <f t="shared" si="8"/>
        <v>19</v>
      </c>
    </row>
    <row r="37">
      <c r="A37" s="23">
        <v>32.0</v>
      </c>
      <c r="B37" s="24" t="s">
        <v>42</v>
      </c>
      <c r="C37" s="19">
        <v>4.0</v>
      </c>
      <c r="D37" s="20">
        <v>0.0</v>
      </c>
      <c r="E37" s="20">
        <v>4.0</v>
      </c>
      <c r="F37" s="19">
        <v>4.0</v>
      </c>
      <c r="G37" s="20">
        <v>4.0</v>
      </c>
      <c r="H37" s="21">
        <f t="shared" ref="H37:I37" si="34">(F37/4*100)</f>
        <v>100</v>
      </c>
      <c r="I37" s="29">
        <f t="shared" si="34"/>
        <v>100</v>
      </c>
      <c r="J37" s="45">
        <v>7.0</v>
      </c>
      <c r="K37" s="45">
        <v>1.0</v>
      </c>
      <c r="L37" s="45">
        <v>6.0</v>
      </c>
      <c r="M37" s="46">
        <f t="shared" si="3"/>
        <v>12</v>
      </c>
      <c r="N37" s="46">
        <f t="shared" si="4"/>
        <v>10</v>
      </c>
      <c r="O37" s="46">
        <f t="shared" si="5"/>
        <v>100</v>
      </c>
      <c r="P37" s="46">
        <f t="shared" si="6"/>
        <v>71.42857143</v>
      </c>
      <c r="Q37" s="47">
        <v>7.0</v>
      </c>
      <c r="R37" s="47">
        <v>1.0</v>
      </c>
      <c r="S37" s="47">
        <v>5.0</v>
      </c>
      <c r="T37" s="46">
        <f t="shared" si="7"/>
        <v>20</v>
      </c>
      <c r="U37" s="46">
        <f t="shared" si="8"/>
        <v>15</v>
      </c>
    </row>
    <row r="38">
      <c r="A38" s="23">
        <v>33.0</v>
      </c>
      <c r="B38" s="24" t="s">
        <v>43</v>
      </c>
      <c r="C38" s="19">
        <v>4.0</v>
      </c>
      <c r="D38" s="20">
        <v>0.0</v>
      </c>
      <c r="E38" s="20">
        <v>4.0</v>
      </c>
      <c r="F38" s="19">
        <v>4.0</v>
      </c>
      <c r="G38" s="20">
        <v>4.0</v>
      </c>
      <c r="H38" s="21">
        <f t="shared" ref="H38:I38" si="35">(F38/4*100)</f>
        <v>100</v>
      </c>
      <c r="I38" s="29">
        <f t="shared" si="35"/>
        <v>100</v>
      </c>
      <c r="J38" s="45">
        <v>0.0</v>
      </c>
      <c r="K38" s="45">
        <v>1.0</v>
      </c>
      <c r="L38" s="45">
        <v>10.0</v>
      </c>
      <c r="M38" s="46">
        <f t="shared" si="3"/>
        <v>5</v>
      </c>
      <c r="N38" s="46">
        <f t="shared" si="4"/>
        <v>14</v>
      </c>
      <c r="O38" s="46">
        <f t="shared" si="5"/>
        <v>41.66666667</v>
      </c>
      <c r="P38" s="46">
        <f t="shared" si="6"/>
        <v>100</v>
      </c>
      <c r="Q38" s="47">
        <v>3.0</v>
      </c>
      <c r="R38" s="47">
        <v>0.0</v>
      </c>
      <c r="S38" s="47">
        <v>5.0</v>
      </c>
      <c r="T38" s="46">
        <f t="shared" si="7"/>
        <v>8</v>
      </c>
      <c r="U38" s="46">
        <f t="shared" si="8"/>
        <v>19</v>
      </c>
    </row>
    <row r="39">
      <c r="A39" s="23">
        <v>34.0</v>
      </c>
      <c r="B39" s="24" t="s">
        <v>44</v>
      </c>
      <c r="C39" s="19">
        <v>1.0</v>
      </c>
      <c r="D39" s="20">
        <v>0.0</v>
      </c>
      <c r="E39" s="20">
        <v>4.0</v>
      </c>
      <c r="F39" s="19">
        <v>1.0</v>
      </c>
      <c r="G39" s="20">
        <v>4.0</v>
      </c>
      <c r="H39" s="21">
        <f t="shared" ref="H39:I39" si="36">(F39/4*100)</f>
        <v>25</v>
      </c>
      <c r="I39" s="29">
        <f t="shared" si="36"/>
        <v>100</v>
      </c>
      <c r="J39" s="45">
        <v>6.0</v>
      </c>
      <c r="K39" s="45">
        <v>1.0</v>
      </c>
      <c r="L39" s="45">
        <v>10.0</v>
      </c>
      <c r="M39" s="46">
        <f t="shared" si="3"/>
        <v>8</v>
      </c>
      <c r="N39" s="46">
        <f t="shared" si="4"/>
        <v>14</v>
      </c>
      <c r="O39" s="46">
        <f t="shared" si="5"/>
        <v>66.66666667</v>
      </c>
      <c r="P39" s="46">
        <f t="shared" si="6"/>
        <v>100</v>
      </c>
      <c r="Q39" s="47">
        <v>6.0</v>
      </c>
      <c r="R39" s="47">
        <v>1.0</v>
      </c>
      <c r="S39" s="47">
        <v>6.0</v>
      </c>
      <c r="T39" s="46">
        <f t="shared" si="7"/>
        <v>15</v>
      </c>
      <c r="U39" s="46">
        <f t="shared" si="8"/>
        <v>20</v>
      </c>
    </row>
    <row r="40">
      <c r="A40" s="23">
        <v>35.0</v>
      </c>
      <c r="B40" s="24" t="s">
        <v>45</v>
      </c>
      <c r="C40" s="19">
        <v>4.0</v>
      </c>
      <c r="D40" s="20">
        <v>0.0</v>
      </c>
      <c r="E40" s="20">
        <v>4.0</v>
      </c>
      <c r="F40" s="19">
        <v>4.0</v>
      </c>
      <c r="G40" s="20">
        <v>4.0</v>
      </c>
      <c r="H40" s="21">
        <f t="shared" ref="H40:I40" si="37">(F40/4*100)</f>
        <v>100</v>
      </c>
      <c r="I40" s="29">
        <f t="shared" si="37"/>
        <v>100</v>
      </c>
      <c r="J40" s="45">
        <v>6.0</v>
      </c>
      <c r="K40" s="45">
        <v>1.0</v>
      </c>
      <c r="L40" s="45">
        <v>10.0</v>
      </c>
      <c r="M40" s="46">
        <f t="shared" si="3"/>
        <v>11</v>
      </c>
      <c r="N40" s="46">
        <f t="shared" si="4"/>
        <v>14</v>
      </c>
      <c r="O40" s="46">
        <f t="shared" si="5"/>
        <v>91.66666667</v>
      </c>
      <c r="P40" s="46">
        <f t="shared" si="6"/>
        <v>100</v>
      </c>
      <c r="Q40" s="47">
        <v>6.0</v>
      </c>
      <c r="R40" s="47">
        <v>1.0</v>
      </c>
      <c r="S40" s="47">
        <v>6.0</v>
      </c>
      <c r="T40" s="46">
        <f t="shared" si="7"/>
        <v>18</v>
      </c>
      <c r="U40" s="46">
        <f t="shared" si="8"/>
        <v>20</v>
      </c>
    </row>
    <row r="75">
      <c r="F75" s="21"/>
    </row>
    <row r="76">
      <c r="F76" s="21"/>
    </row>
  </sheetData>
  <mergeCells count="5">
    <mergeCell ref="A1:D1"/>
    <mergeCell ref="A2:D2"/>
    <mergeCell ref="C3:I3"/>
    <mergeCell ref="J3:P3"/>
    <mergeCell ref="Q3:W3"/>
  </mergeCells>
  <hyperlinks>
    <hyperlink r:id="rId1" ref="A3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8.0"/>
    <col customWidth="1" min="2" max="2" width="24.13"/>
  </cols>
  <sheetData>
    <row r="1">
      <c r="A1" s="1" t="s">
        <v>0</v>
      </c>
      <c r="B1" s="49"/>
      <c r="C1" s="49"/>
      <c r="D1" s="49"/>
    </row>
    <row r="2">
      <c r="A2" s="3" t="s">
        <v>1</v>
      </c>
      <c r="B2" s="50"/>
      <c r="C2" s="50"/>
      <c r="D2" s="50"/>
    </row>
    <row r="3">
      <c r="A3" s="5" t="s">
        <v>2</v>
      </c>
      <c r="B3" s="6" t="s">
        <v>3</v>
      </c>
      <c r="C3" s="51">
        <v>46054.0</v>
      </c>
      <c r="D3" s="4"/>
      <c r="E3" s="4"/>
      <c r="F3" s="4"/>
      <c r="G3" s="4"/>
      <c r="H3" s="4"/>
      <c r="I3" s="52"/>
      <c r="J3" s="51">
        <v>46082.0</v>
      </c>
      <c r="K3" s="4"/>
      <c r="L3" s="4"/>
      <c r="M3" s="4"/>
      <c r="N3" s="4"/>
      <c r="O3" s="4"/>
      <c r="P3" s="52"/>
      <c r="Q3" s="51">
        <v>46113.0</v>
      </c>
      <c r="R3" s="4"/>
      <c r="S3" s="4"/>
      <c r="T3" s="4"/>
      <c r="U3" s="4"/>
      <c r="V3" s="4"/>
      <c r="W3" s="52"/>
    </row>
    <row r="4">
      <c r="A4" s="12"/>
      <c r="B4" s="13"/>
      <c r="C4" s="14" t="s">
        <v>4</v>
      </c>
      <c r="D4" s="15" t="s">
        <v>5</v>
      </c>
      <c r="E4" s="15" t="s">
        <v>46</v>
      </c>
      <c r="F4" s="26" t="s">
        <v>8</v>
      </c>
      <c r="G4" s="26" t="s">
        <v>47</v>
      </c>
      <c r="H4" s="26" t="s">
        <v>9</v>
      </c>
      <c r="I4" s="27" t="s">
        <v>48</v>
      </c>
      <c r="J4" s="14" t="s">
        <v>4</v>
      </c>
      <c r="K4" s="15" t="s">
        <v>5</v>
      </c>
      <c r="L4" s="15" t="s">
        <v>46</v>
      </c>
      <c r="M4" s="26" t="s">
        <v>8</v>
      </c>
      <c r="N4" s="26" t="s">
        <v>47</v>
      </c>
      <c r="O4" s="26" t="s">
        <v>9</v>
      </c>
      <c r="P4" s="27" t="s">
        <v>48</v>
      </c>
      <c r="Q4" s="14" t="s">
        <v>4</v>
      </c>
      <c r="R4" s="15" t="s">
        <v>5</v>
      </c>
      <c r="S4" s="15" t="s">
        <v>46</v>
      </c>
      <c r="T4" s="26" t="s">
        <v>8</v>
      </c>
      <c r="U4" s="26" t="s">
        <v>47</v>
      </c>
      <c r="V4" s="26" t="s">
        <v>9</v>
      </c>
      <c r="W4" s="27" t="s">
        <v>48</v>
      </c>
    </row>
    <row r="5">
      <c r="A5" s="12"/>
      <c r="B5" s="18" t="s">
        <v>10</v>
      </c>
      <c r="C5" s="19">
        <v>3.0</v>
      </c>
      <c r="D5" s="20">
        <v>3.0</v>
      </c>
      <c r="E5" s="20">
        <v>4.0</v>
      </c>
      <c r="F5" s="21">
        <f t="shared" ref="F5:F41" si="1">C5+D5</f>
        <v>6</v>
      </c>
      <c r="G5" s="21">
        <f t="shared" ref="G5:G41" si="2">E5</f>
        <v>4</v>
      </c>
      <c r="H5" s="21">
        <f t="shared" ref="H5:H41" si="3">F5/6%</f>
        <v>100</v>
      </c>
      <c r="I5" s="29">
        <f t="shared" ref="I5:I41" si="4">G5/4%</f>
        <v>100</v>
      </c>
      <c r="J5" s="45">
        <v>6.0</v>
      </c>
      <c r="K5" s="45">
        <v>4.0</v>
      </c>
      <c r="L5" s="45">
        <v>8.0</v>
      </c>
      <c r="M5" s="46">
        <f t="shared" ref="M5:M41" si="5">F5+J5+K5</f>
        <v>16</v>
      </c>
      <c r="N5" s="46">
        <f t="shared" ref="N5:N41" si="6">G5+L5</f>
        <v>12</v>
      </c>
      <c r="O5" s="46">
        <f t="shared" ref="O5:O41" si="7">M5/16%</f>
        <v>100</v>
      </c>
      <c r="P5" s="46">
        <f t="shared" ref="P5:P41" si="8">N5/12%</f>
        <v>100</v>
      </c>
      <c r="Q5" s="45">
        <v>6.0</v>
      </c>
      <c r="R5" s="45">
        <v>5.0</v>
      </c>
      <c r="S5" s="45">
        <v>6.0</v>
      </c>
      <c r="T5" s="46">
        <f t="shared" ref="T5:T41" si="9">M5+Q5+R5</f>
        <v>27</v>
      </c>
      <c r="U5" s="46">
        <f t="shared" ref="U5:U41" si="10">N5+S5</f>
        <v>18</v>
      </c>
      <c r="V5" s="46">
        <f t="shared" ref="V5:V41" si="11">T5/27%</f>
        <v>100</v>
      </c>
      <c r="W5" s="46">
        <f t="shared" ref="W5:W41" si="12">U5/18%</f>
        <v>100</v>
      </c>
    </row>
    <row r="6">
      <c r="A6" s="23">
        <v>1.0</v>
      </c>
      <c r="B6" s="24" t="s">
        <v>11</v>
      </c>
      <c r="C6" s="19">
        <v>3.0</v>
      </c>
      <c r="D6" s="20">
        <v>2.0</v>
      </c>
      <c r="E6" s="20">
        <v>2.0</v>
      </c>
      <c r="F6" s="21">
        <f t="shared" si="1"/>
        <v>5</v>
      </c>
      <c r="G6" s="21">
        <f t="shared" si="2"/>
        <v>2</v>
      </c>
      <c r="H6" s="21">
        <f t="shared" si="3"/>
        <v>83.33333333</v>
      </c>
      <c r="I6" s="29">
        <f t="shared" si="4"/>
        <v>50</v>
      </c>
      <c r="J6" s="45">
        <v>6.0</v>
      </c>
      <c r="K6" s="45">
        <v>4.0</v>
      </c>
      <c r="L6" s="45">
        <v>8.0</v>
      </c>
      <c r="M6" s="46">
        <f t="shared" si="5"/>
        <v>15</v>
      </c>
      <c r="N6" s="46">
        <f t="shared" si="6"/>
        <v>10</v>
      </c>
      <c r="O6" s="46">
        <f t="shared" si="7"/>
        <v>93.75</v>
      </c>
      <c r="P6" s="46">
        <f t="shared" si="8"/>
        <v>83.33333333</v>
      </c>
      <c r="Q6" s="45">
        <v>5.0</v>
      </c>
      <c r="R6" s="45">
        <v>4.0</v>
      </c>
      <c r="S6" s="45">
        <v>4.0</v>
      </c>
      <c r="T6" s="46">
        <f t="shared" si="9"/>
        <v>24</v>
      </c>
      <c r="U6" s="46">
        <f t="shared" si="10"/>
        <v>14</v>
      </c>
      <c r="V6" s="46">
        <f t="shared" si="11"/>
        <v>88.88888889</v>
      </c>
      <c r="W6" s="46">
        <f t="shared" si="12"/>
        <v>77.77777778</v>
      </c>
    </row>
    <row r="7">
      <c r="A7" s="23">
        <v>2.0</v>
      </c>
      <c r="B7" s="24" t="s">
        <v>12</v>
      </c>
      <c r="C7" s="19">
        <v>2.0</v>
      </c>
      <c r="D7" s="20">
        <v>3.0</v>
      </c>
      <c r="E7" s="20">
        <v>4.0</v>
      </c>
      <c r="F7" s="21">
        <f t="shared" si="1"/>
        <v>5</v>
      </c>
      <c r="G7" s="21">
        <f t="shared" si="2"/>
        <v>4</v>
      </c>
      <c r="H7" s="21">
        <f t="shared" si="3"/>
        <v>83.33333333</v>
      </c>
      <c r="I7" s="29">
        <f t="shared" si="4"/>
        <v>100</v>
      </c>
      <c r="J7" s="45">
        <v>5.0</v>
      </c>
      <c r="K7" s="45">
        <v>3.0</v>
      </c>
      <c r="L7" s="45">
        <v>6.0</v>
      </c>
      <c r="M7" s="46">
        <f t="shared" si="5"/>
        <v>13</v>
      </c>
      <c r="N7" s="46">
        <f t="shared" si="6"/>
        <v>10</v>
      </c>
      <c r="O7" s="46">
        <f t="shared" si="7"/>
        <v>81.25</v>
      </c>
      <c r="P7" s="46">
        <f t="shared" si="8"/>
        <v>83.33333333</v>
      </c>
      <c r="Q7" s="45">
        <v>6.0</v>
      </c>
      <c r="R7" s="45">
        <v>5.0</v>
      </c>
      <c r="S7" s="45">
        <v>6.0</v>
      </c>
      <c r="T7" s="46">
        <f t="shared" si="9"/>
        <v>24</v>
      </c>
      <c r="U7" s="46">
        <f t="shared" si="10"/>
        <v>16</v>
      </c>
      <c r="V7" s="46">
        <f t="shared" si="11"/>
        <v>88.88888889</v>
      </c>
      <c r="W7" s="46">
        <f t="shared" si="12"/>
        <v>88.88888889</v>
      </c>
    </row>
    <row r="8">
      <c r="A8" s="23">
        <v>3.0</v>
      </c>
      <c r="B8" s="24" t="s">
        <v>13</v>
      </c>
      <c r="C8" s="19">
        <v>3.0</v>
      </c>
      <c r="D8" s="20">
        <v>3.0</v>
      </c>
      <c r="E8" s="20">
        <v>4.0</v>
      </c>
      <c r="F8" s="21">
        <f t="shared" si="1"/>
        <v>6</v>
      </c>
      <c r="G8" s="21">
        <f t="shared" si="2"/>
        <v>4</v>
      </c>
      <c r="H8" s="21">
        <f t="shared" si="3"/>
        <v>100</v>
      </c>
      <c r="I8" s="29">
        <f t="shared" si="4"/>
        <v>100</v>
      </c>
      <c r="J8" s="45">
        <v>6.0</v>
      </c>
      <c r="K8" s="45">
        <v>4.0</v>
      </c>
      <c r="L8" s="45">
        <v>8.0</v>
      </c>
      <c r="M8" s="46">
        <f t="shared" si="5"/>
        <v>16</v>
      </c>
      <c r="N8" s="46">
        <f t="shared" si="6"/>
        <v>12</v>
      </c>
      <c r="O8" s="46">
        <f t="shared" si="7"/>
        <v>100</v>
      </c>
      <c r="P8" s="46">
        <f t="shared" si="8"/>
        <v>100</v>
      </c>
      <c r="Q8" s="45">
        <v>4.0</v>
      </c>
      <c r="R8" s="45">
        <v>2.0</v>
      </c>
      <c r="S8" s="45">
        <v>2.0</v>
      </c>
      <c r="T8" s="46">
        <f t="shared" si="9"/>
        <v>22</v>
      </c>
      <c r="U8" s="46">
        <f t="shared" si="10"/>
        <v>14</v>
      </c>
      <c r="V8" s="46">
        <f t="shared" si="11"/>
        <v>81.48148148</v>
      </c>
      <c r="W8" s="46">
        <f t="shared" si="12"/>
        <v>77.77777778</v>
      </c>
    </row>
    <row r="9">
      <c r="A9" s="23">
        <v>4.0</v>
      </c>
      <c r="B9" s="24" t="s">
        <v>14</v>
      </c>
      <c r="C9" s="19">
        <v>0.0</v>
      </c>
      <c r="D9" s="20">
        <v>0.0</v>
      </c>
      <c r="E9" s="20">
        <v>0.0</v>
      </c>
      <c r="F9" s="21">
        <f t="shared" si="1"/>
        <v>0</v>
      </c>
      <c r="G9" s="21">
        <f t="shared" si="2"/>
        <v>0</v>
      </c>
      <c r="H9" s="21">
        <f t="shared" si="3"/>
        <v>0</v>
      </c>
      <c r="I9" s="29">
        <f t="shared" si="4"/>
        <v>0</v>
      </c>
      <c r="M9" s="46">
        <f t="shared" si="5"/>
        <v>0</v>
      </c>
      <c r="N9" s="46">
        <f t="shared" si="6"/>
        <v>0</v>
      </c>
      <c r="O9" s="46">
        <f t="shared" si="7"/>
        <v>0</v>
      </c>
      <c r="P9" s="46">
        <f t="shared" si="8"/>
        <v>0</v>
      </c>
      <c r="T9" s="46">
        <f t="shared" si="9"/>
        <v>0</v>
      </c>
      <c r="U9" s="46">
        <f t="shared" si="10"/>
        <v>0</v>
      </c>
      <c r="V9" s="46">
        <f t="shared" si="11"/>
        <v>0</v>
      </c>
      <c r="W9" s="46">
        <f t="shared" si="12"/>
        <v>0</v>
      </c>
    </row>
    <row r="10">
      <c r="A10" s="23">
        <v>5.0</v>
      </c>
      <c r="B10" s="24" t="s">
        <v>15</v>
      </c>
      <c r="C10" s="19">
        <v>3.0</v>
      </c>
      <c r="D10" s="20">
        <v>3.0</v>
      </c>
      <c r="E10" s="20">
        <v>2.0</v>
      </c>
      <c r="F10" s="21">
        <f t="shared" si="1"/>
        <v>6</v>
      </c>
      <c r="G10" s="21">
        <f t="shared" si="2"/>
        <v>2</v>
      </c>
      <c r="H10" s="21">
        <f t="shared" si="3"/>
        <v>100</v>
      </c>
      <c r="I10" s="29">
        <f t="shared" si="4"/>
        <v>50</v>
      </c>
      <c r="J10" s="45">
        <v>6.0</v>
      </c>
      <c r="K10" s="45">
        <v>4.0</v>
      </c>
      <c r="L10" s="45">
        <v>8.0</v>
      </c>
      <c r="M10" s="46">
        <f t="shared" si="5"/>
        <v>16</v>
      </c>
      <c r="N10" s="46">
        <f t="shared" si="6"/>
        <v>10</v>
      </c>
      <c r="O10" s="46">
        <f t="shared" si="7"/>
        <v>100</v>
      </c>
      <c r="P10" s="46">
        <f t="shared" si="8"/>
        <v>83.33333333</v>
      </c>
      <c r="Q10" s="45">
        <v>4.0</v>
      </c>
      <c r="R10" s="45">
        <v>5.0</v>
      </c>
      <c r="S10" s="45">
        <v>6.0</v>
      </c>
      <c r="T10" s="46">
        <f t="shared" si="9"/>
        <v>25</v>
      </c>
      <c r="U10" s="46">
        <f t="shared" si="10"/>
        <v>16</v>
      </c>
      <c r="V10" s="46">
        <f t="shared" si="11"/>
        <v>92.59259259</v>
      </c>
      <c r="W10" s="46">
        <f t="shared" si="12"/>
        <v>88.88888889</v>
      </c>
    </row>
    <row r="11">
      <c r="A11" s="23">
        <v>6.0</v>
      </c>
      <c r="B11" s="24" t="s">
        <v>16</v>
      </c>
      <c r="C11" s="19">
        <v>3.0</v>
      </c>
      <c r="D11" s="20">
        <v>3.0</v>
      </c>
      <c r="E11" s="20">
        <v>4.0</v>
      </c>
      <c r="F11" s="21">
        <f t="shared" si="1"/>
        <v>6</v>
      </c>
      <c r="G11" s="21">
        <f t="shared" si="2"/>
        <v>4</v>
      </c>
      <c r="H11" s="21">
        <f t="shared" si="3"/>
        <v>100</v>
      </c>
      <c r="I11" s="29">
        <f t="shared" si="4"/>
        <v>100</v>
      </c>
      <c r="J11" s="45">
        <v>6.0</v>
      </c>
      <c r="K11" s="45">
        <v>4.0</v>
      </c>
      <c r="L11" s="45">
        <v>4.0</v>
      </c>
      <c r="M11" s="46">
        <f t="shared" si="5"/>
        <v>16</v>
      </c>
      <c r="N11" s="46">
        <f t="shared" si="6"/>
        <v>8</v>
      </c>
      <c r="O11" s="46">
        <f t="shared" si="7"/>
        <v>100</v>
      </c>
      <c r="P11" s="46">
        <f t="shared" si="8"/>
        <v>66.66666667</v>
      </c>
      <c r="Q11" s="45">
        <v>6.0</v>
      </c>
      <c r="R11" s="45">
        <v>5.0</v>
      </c>
      <c r="S11" s="45">
        <v>6.0</v>
      </c>
      <c r="T11" s="46">
        <f t="shared" si="9"/>
        <v>27</v>
      </c>
      <c r="U11" s="46">
        <f t="shared" si="10"/>
        <v>14</v>
      </c>
      <c r="V11" s="46">
        <f t="shared" si="11"/>
        <v>100</v>
      </c>
      <c r="W11" s="46">
        <f t="shared" si="12"/>
        <v>77.77777778</v>
      </c>
    </row>
    <row r="12">
      <c r="A12" s="23">
        <v>7.0</v>
      </c>
      <c r="B12" s="24" t="s">
        <v>17</v>
      </c>
      <c r="C12" s="19">
        <v>3.0</v>
      </c>
      <c r="D12" s="20">
        <v>3.0</v>
      </c>
      <c r="E12" s="20">
        <v>4.0</v>
      </c>
      <c r="F12" s="21">
        <f t="shared" si="1"/>
        <v>6</v>
      </c>
      <c r="G12" s="21">
        <f t="shared" si="2"/>
        <v>4</v>
      </c>
      <c r="H12" s="21">
        <f t="shared" si="3"/>
        <v>100</v>
      </c>
      <c r="I12" s="29">
        <f t="shared" si="4"/>
        <v>100</v>
      </c>
      <c r="J12" s="45">
        <v>6.0</v>
      </c>
      <c r="K12" s="45">
        <v>4.0</v>
      </c>
      <c r="L12" s="45">
        <v>8.0</v>
      </c>
      <c r="M12" s="46">
        <f t="shared" si="5"/>
        <v>16</v>
      </c>
      <c r="N12" s="46">
        <f t="shared" si="6"/>
        <v>12</v>
      </c>
      <c r="O12" s="46">
        <f t="shared" si="7"/>
        <v>100</v>
      </c>
      <c r="P12" s="46">
        <f t="shared" si="8"/>
        <v>100</v>
      </c>
      <c r="Q12" s="45">
        <v>6.0</v>
      </c>
      <c r="R12" s="45">
        <v>5.0</v>
      </c>
      <c r="S12" s="45">
        <v>6.0</v>
      </c>
      <c r="T12" s="46">
        <f t="shared" si="9"/>
        <v>27</v>
      </c>
      <c r="U12" s="46">
        <f t="shared" si="10"/>
        <v>18</v>
      </c>
      <c r="V12" s="46">
        <f t="shared" si="11"/>
        <v>100</v>
      </c>
      <c r="W12" s="46">
        <f t="shared" si="12"/>
        <v>100</v>
      </c>
    </row>
    <row r="13">
      <c r="A13" s="23">
        <v>8.0</v>
      </c>
      <c r="B13" s="24" t="s">
        <v>18</v>
      </c>
      <c r="C13" s="19">
        <v>2.0</v>
      </c>
      <c r="D13" s="20">
        <v>3.0</v>
      </c>
      <c r="E13" s="20">
        <v>2.0</v>
      </c>
      <c r="F13" s="21">
        <f t="shared" si="1"/>
        <v>5</v>
      </c>
      <c r="G13" s="21">
        <f t="shared" si="2"/>
        <v>2</v>
      </c>
      <c r="H13" s="21">
        <f t="shared" si="3"/>
        <v>83.33333333</v>
      </c>
      <c r="I13" s="29">
        <f t="shared" si="4"/>
        <v>50</v>
      </c>
      <c r="J13" s="45">
        <v>6.0</v>
      </c>
      <c r="K13" s="45">
        <v>4.0</v>
      </c>
      <c r="L13" s="45">
        <v>6.0</v>
      </c>
      <c r="M13" s="46">
        <f t="shared" si="5"/>
        <v>15</v>
      </c>
      <c r="N13" s="46">
        <f t="shared" si="6"/>
        <v>8</v>
      </c>
      <c r="O13" s="46">
        <f t="shared" si="7"/>
        <v>93.75</v>
      </c>
      <c r="P13" s="46">
        <f t="shared" si="8"/>
        <v>66.66666667</v>
      </c>
      <c r="Q13" s="45">
        <v>6.0</v>
      </c>
      <c r="R13" s="45">
        <v>4.0</v>
      </c>
      <c r="S13" s="45">
        <v>6.0</v>
      </c>
      <c r="T13" s="46">
        <f t="shared" si="9"/>
        <v>25</v>
      </c>
      <c r="U13" s="46">
        <f t="shared" si="10"/>
        <v>14</v>
      </c>
      <c r="V13" s="46">
        <f t="shared" si="11"/>
        <v>92.59259259</v>
      </c>
      <c r="W13" s="46">
        <f t="shared" si="12"/>
        <v>77.77777778</v>
      </c>
    </row>
    <row r="14">
      <c r="A14" s="23">
        <v>9.0</v>
      </c>
      <c r="B14" s="24" t="s">
        <v>19</v>
      </c>
      <c r="C14" s="19">
        <v>2.0</v>
      </c>
      <c r="D14" s="20">
        <v>3.0</v>
      </c>
      <c r="E14" s="20">
        <v>4.0</v>
      </c>
      <c r="F14" s="21">
        <f t="shared" si="1"/>
        <v>5</v>
      </c>
      <c r="G14" s="21">
        <f t="shared" si="2"/>
        <v>4</v>
      </c>
      <c r="H14" s="21">
        <f t="shared" si="3"/>
        <v>83.33333333</v>
      </c>
      <c r="I14" s="29">
        <f t="shared" si="4"/>
        <v>100</v>
      </c>
      <c r="J14" s="45">
        <v>6.0</v>
      </c>
      <c r="K14" s="45">
        <v>4.0</v>
      </c>
      <c r="L14" s="45">
        <v>8.0</v>
      </c>
      <c r="M14" s="46">
        <f t="shared" si="5"/>
        <v>15</v>
      </c>
      <c r="N14" s="46">
        <f t="shared" si="6"/>
        <v>12</v>
      </c>
      <c r="O14" s="46">
        <f t="shared" si="7"/>
        <v>93.75</v>
      </c>
      <c r="P14" s="46">
        <f t="shared" si="8"/>
        <v>100</v>
      </c>
      <c r="Q14" s="45">
        <v>5.0</v>
      </c>
      <c r="R14" s="45">
        <v>4.0</v>
      </c>
      <c r="S14" s="45">
        <v>6.0</v>
      </c>
      <c r="T14" s="46">
        <f t="shared" si="9"/>
        <v>24</v>
      </c>
      <c r="U14" s="46">
        <f t="shared" si="10"/>
        <v>18</v>
      </c>
      <c r="V14" s="46">
        <f t="shared" si="11"/>
        <v>88.88888889</v>
      </c>
      <c r="W14" s="46">
        <f t="shared" si="12"/>
        <v>100</v>
      </c>
    </row>
    <row r="15">
      <c r="A15" s="23">
        <v>10.0</v>
      </c>
      <c r="B15" s="24" t="s">
        <v>20</v>
      </c>
      <c r="C15" s="19">
        <v>3.0</v>
      </c>
      <c r="D15" s="20">
        <v>3.0</v>
      </c>
      <c r="E15" s="20">
        <v>4.0</v>
      </c>
      <c r="F15" s="21">
        <f t="shared" si="1"/>
        <v>6</v>
      </c>
      <c r="G15" s="21">
        <f t="shared" si="2"/>
        <v>4</v>
      </c>
      <c r="H15" s="21">
        <f t="shared" si="3"/>
        <v>100</v>
      </c>
      <c r="I15" s="29">
        <f t="shared" si="4"/>
        <v>100</v>
      </c>
      <c r="J15" s="45">
        <v>5.0</v>
      </c>
      <c r="K15" s="45">
        <v>3.0</v>
      </c>
      <c r="L15" s="45">
        <v>8.0</v>
      </c>
      <c r="M15" s="46">
        <f t="shared" si="5"/>
        <v>14</v>
      </c>
      <c r="N15" s="46">
        <f t="shared" si="6"/>
        <v>12</v>
      </c>
      <c r="O15" s="46">
        <f t="shared" si="7"/>
        <v>87.5</v>
      </c>
      <c r="P15" s="46">
        <f t="shared" si="8"/>
        <v>100</v>
      </c>
      <c r="Q15" s="45">
        <v>5.0</v>
      </c>
      <c r="R15" s="45">
        <v>4.0</v>
      </c>
      <c r="S15" s="45">
        <v>2.0</v>
      </c>
      <c r="T15" s="46">
        <f t="shared" si="9"/>
        <v>23</v>
      </c>
      <c r="U15" s="46">
        <f t="shared" si="10"/>
        <v>14</v>
      </c>
      <c r="V15" s="46">
        <f t="shared" si="11"/>
        <v>85.18518519</v>
      </c>
      <c r="W15" s="46">
        <f t="shared" si="12"/>
        <v>77.77777778</v>
      </c>
    </row>
    <row r="16">
      <c r="A16" s="23">
        <v>11.0</v>
      </c>
      <c r="B16" s="24" t="s">
        <v>21</v>
      </c>
      <c r="C16" s="19">
        <v>2.0</v>
      </c>
      <c r="D16" s="20">
        <v>3.0</v>
      </c>
      <c r="E16" s="20">
        <v>4.0</v>
      </c>
      <c r="F16" s="21">
        <f t="shared" si="1"/>
        <v>5</v>
      </c>
      <c r="G16" s="21">
        <f t="shared" si="2"/>
        <v>4</v>
      </c>
      <c r="H16" s="21">
        <f t="shared" si="3"/>
        <v>83.33333333</v>
      </c>
      <c r="I16" s="29">
        <f t="shared" si="4"/>
        <v>100</v>
      </c>
      <c r="J16" s="45">
        <v>5.0</v>
      </c>
      <c r="K16" s="45">
        <v>3.0</v>
      </c>
      <c r="L16" s="45">
        <v>6.0</v>
      </c>
      <c r="M16" s="46">
        <f t="shared" si="5"/>
        <v>13</v>
      </c>
      <c r="N16" s="46">
        <f t="shared" si="6"/>
        <v>10</v>
      </c>
      <c r="O16" s="46">
        <f t="shared" si="7"/>
        <v>81.25</v>
      </c>
      <c r="P16" s="46">
        <f t="shared" si="8"/>
        <v>83.33333333</v>
      </c>
      <c r="Q16" s="45">
        <v>5.0</v>
      </c>
      <c r="R16" s="45">
        <v>3.0</v>
      </c>
      <c r="S16" s="45">
        <v>6.0</v>
      </c>
      <c r="T16" s="46">
        <f t="shared" si="9"/>
        <v>21</v>
      </c>
      <c r="U16" s="46">
        <f t="shared" si="10"/>
        <v>16</v>
      </c>
      <c r="V16" s="46">
        <f t="shared" si="11"/>
        <v>77.77777778</v>
      </c>
      <c r="W16" s="46">
        <f t="shared" si="12"/>
        <v>88.88888889</v>
      </c>
    </row>
    <row r="17">
      <c r="A17" s="23">
        <v>12.0</v>
      </c>
      <c r="B17" s="24" t="s">
        <v>22</v>
      </c>
      <c r="C17" s="19">
        <v>2.0</v>
      </c>
      <c r="D17" s="20">
        <v>2.0</v>
      </c>
      <c r="E17" s="20">
        <v>4.0</v>
      </c>
      <c r="F17" s="21">
        <f t="shared" si="1"/>
        <v>4</v>
      </c>
      <c r="G17" s="21">
        <f t="shared" si="2"/>
        <v>4</v>
      </c>
      <c r="H17" s="53">
        <f t="shared" si="3"/>
        <v>66.66666667</v>
      </c>
      <c r="I17" s="29">
        <f t="shared" si="4"/>
        <v>100</v>
      </c>
      <c r="J17" s="45">
        <v>4.0</v>
      </c>
      <c r="K17" s="45">
        <v>2.0</v>
      </c>
      <c r="L17" s="45">
        <v>6.0</v>
      </c>
      <c r="M17" s="46">
        <f t="shared" si="5"/>
        <v>10</v>
      </c>
      <c r="N17" s="46">
        <f t="shared" si="6"/>
        <v>10</v>
      </c>
      <c r="O17" s="54">
        <f t="shared" si="7"/>
        <v>62.5</v>
      </c>
      <c r="P17" s="46">
        <f t="shared" si="8"/>
        <v>83.33333333</v>
      </c>
      <c r="Q17" s="45">
        <v>2.0</v>
      </c>
      <c r="R17" s="45">
        <v>4.0</v>
      </c>
      <c r="S17" s="45">
        <v>4.0</v>
      </c>
      <c r="T17" s="46">
        <f t="shared" si="9"/>
        <v>16</v>
      </c>
      <c r="U17" s="46">
        <f t="shared" si="10"/>
        <v>14</v>
      </c>
      <c r="V17" s="46">
        <f t="shared" si="11"/>
        <v>59.25925926</v>
      </c>
      <c r="W17" s="46">
        <f t="shared" si="12"/>
        <v>77.77777778</v>
      </c>
    </row>
    <row r="18">
      <c r="A18" s="23">
        <v>13.0</v>
      </c>
      <c r="B18" s="24" t="s">
        <v>23</v>
      </c>
      <c r="C18" s="19">
        <v>3.0</v>
      </c>
      <c r="D18" s="20">
        <v>3.0</v>
      </c>
      <c r="E18" s="20">
        <v>4.0</v>
      </c>
      <c r="F18" s="21">
        <f t="shared" si="1"/>
        <v>6</v>
      </c>
      <c r="G18" s="21">
        <f t="shared" si="2"/>
        <v>4</v>
      </c>
      <c r="H18" s="21">
        <f t="shared" si="3"/>
        <v>100</v>
      </c>
      <c r="I18" s="29">
        <f t="shared" si="4"/>
        <v>100</v>
      </c>
      <c r="J18" s="45">
        <v>5.0</v>
      </c>
      <c r="K18" s="45">
        <v>4.0</v>
      </c>
      <c r="L18" s="45">
        <v>8.0</v>
      </c>
      <c r="M18" s="46">
        <f t="shared" si="5"/>
        <v>15</v>
      </c>
      <c r="N18" s="46">
        <f t="shared" si="6"/>
        <v>12</v>
      </c>
      <c r="O18" s="46">
        <f t="shared" si="7"/>
        <v>93.75</v>
      </c>
      <c r="P18" s="46">
        <f t="shared" si="8"/>
        <v>100</v>
      </c>
      <c r="Q18" s="45">
        <v>5.0</v>
      </c>
      <c r="R18" s="45">
        <v>5.0</v>
      </c>
      <c r="S18" s="45">
        <v>6.0</v>
      </c>
      <c r="T18" s="46">
        <f t="shared" si="9"/>
        <v>25</v>
      </c>
      <c r="U18" s="46">
        <f t="shared" si="10"/>
        <v>18</v>
      </c>
      <c r="V18" s="46">
        <f t="shared" si="11"/>
        <v>92.59259259</v>
      </c>
      <c r="W18" s="46">
        <f t="shared" si="12"/>
        <v>100</v>
      </c>
    </row>
    <row r="19">
      <c r="A19" s="23">
        <v>14.0</v>
      </c>
      <c r="B19" s="24" t="s">
        <v>24</v>
      </c>
      <c r="C19" s="19">
        <v>3.0</v>
      </c>
      <c r="D19" s="20">
        <v>3.0</v>
      </c>
      <c r="E19" s="20">
        <v>4.0</v>
      </c>
      <c r="F19" s="21">
        <f t="shared" si="1"/>
        <v>6</v>
      </c>
      <c r="G19" s="21">
        <f t="shared" si="2"/>
        <v>4</v>
      </c>
      <c r="H19" s="21">
        <f t="shared" si="3"/>
        <v>100</v>
      </c>
      <c r="I19" s="29">
        <f t="shared" si="4"/>
        <v>100</v>
      </c>
      <c r="J19" s="45">
        <v>5.0</v>
      </c>
      <c r="K19" s="45">
        <v>4.0</v>
      </c>
      <c r="L19" s="45">
        <v>8.0</v>
      </c>
      <c r="M19" s="46">
        <f t="shared" si="5"/>
        <v>15</v>
      </c>
      <c r="N19" s="46">
        <f t="shared" si="6"/>
        <v>12</v>
      </c>
      <c r="O19" s="46">
        <f t="shared" si="7"/>
        <v>93.75</v>
      </c>
      <c r="P19" s="46">
        <f t="shared" si="8"/>
        <v>100</v>
      </c>
      <c r="Q19" s="45">
        <v>5.0</v>
      </c>
      <c r="R19" s="45">
        <v>4.0</v>
      </c>
      <c r="S19" s="45">
        <v>6.0</v>
      </c>
      <c r="T19" s="46">
        <f t="shared" si="9"/>
        <v>24</v>
      </c>
      <c r="U19" s="46">
        <f t="shared" si="10"/>
        <v>18</v>
      </c>
      <c r="V19" s="46">
        <f t="shared" si="11"/>
        <v>88.88888889</v>
      </c>
      <c r="W19" s="46">
        <f t="shared" si="12"/>
        <v>100</v>
      </c>
    </row>
    <row r="20">
      <c r="A20" s="23">
        <v>15.0</v>
      </c>
      <c r="B20" s="24" t="s">
        <v>25</v>
      </c>
      <c r="C20" s="19">
        <v>2.0</v>
      </c>
      <c r="D20" s="20">
        <v>3.0</v>
      </c>
      <c r="E20" s="20">
        <v>4.0</v>
      </c>
      <c r="F20" s="21">
        <f t="shared" si="1"/>
        <v>5</v>
      </c>
      <c r="G20" s="21">
        <f t="shared" si="2"/>
        <v>4</v>
      </c>
      <c r="H20" s="21">
        <f t="shared" si="3"/>
        <v>83.33333333</v>
      </c>
      <c r="I20" s="29">
        <f t="shared" si="4"/>
        <v>100</v>
      </c>
      <c r="J20" s="45">
        <v>6.0</v>
      </c>
      <c r="K20" s="45">
        <v>4.0</v>
      </c>
      <c r="L20" s="45">
        <v>6.0</v>
      </c>
      <c r="M20" s="46">
        <f t="shared" si="5"/>
        <v>15</v>
      </c>
      <c r="N20" s="46">
        <f t="shared" si="6"/>
        <v>10</v>
      </c>
      <c r="O20" s="46">
        <f t="shared" si="7"/>
        <v>93.75</v>
      </c>
      <c r="P20" s="46">
        <f t="shared" si="8"/>
        <v>83.33333333</v>
      </c>
      <c r="Q20" s="45">
        <v>6.0</v>
      </c>
      <c r="R20" s="45">
        <v>5.0</v>
      </c>
      <c r="S20" s="45">
        <v>2.0</v>
      </c>
      <c r="T20" s="46">
        <f t="shared" si="9"/>
        <v>26</v>
      </c>
      <c r="U20" s="46">
        <f t="shared" si="10"/>
        <v>12</v>
      </c>
      <c r="V20" s="46">
        <f t="shared" si="11"/>
        <v>96.2962963</v>
      </c>
      <c r="W20" s="46">
        <f t="shared" si="12"/>
        <v>66.66666667</v>
      </c>
    </row>
    <row r="21">
      <c r="A21" s="23">
        <v>16.0</v>
      </c>
      <c r="B21" s="24" t="s">
        <v>26</v>
      </c>
      <c r="C21" s="19">
        <v>2.0</v>
      </c>
      <c r="D21" s="20">
        <v>3.0</v>
      </c>
      <c r="E21" s="20">
        <v>4.0</v>
      </c>
      <c r="F21" s="21">
        <f t="shared" si="1"/>
        <v>5</v>
      </c>
      <c r="G21" s="21">
        <f t="shared" si="2"/>
        <v>4</v>
      </c>
      <c r="H21" s="21">
        <f t="shared" si="3"/>
        <v>83.33333333</v>
      </c>
      <c r="I21" s="29">
        <f t="shared" si="4"/>
        <v>100</v>
      </c>
      <c r="J21" s="45">
        <v>6.0</v>
      </c>
      <c r="K21" s="45">
        <v>4.0</v>
      </c>
      <c r="L21" s="45">
        <v>8.0</v>
      </c>
      <c r="M21" s="46">
        <f t="shared" si="5"/>
        <v>15</v>
      </c>
      <c r="N21" s="46">
        <f t="shared" si="6"/>
        <v>12</v>
      </c>
      <c r="O21" s="46">
        <f t="shared" si="7"/>
        <v>93.75</v>
      </c>
      <c r="P21" s="46">
        <f t="shared" si="8"/>
        <v>100</v>
      </c>
      <c r="Q21" s="45">
        <v>6.0</v>
      </c>
      <c r="R21" s="45">
        <v>3.0</v>
      </c>
      <c r="S21" s="45">
        <v>6.0</v>
      </c>
      <c r="T21" s="46">
        <f t="shared" si="9"/>
        <v>24</v>
      </c>
      <c r="U21" s="46">
        <f t="shared" si="10"/>
        <v>18</v>
      </c>
      <c r="V21" s="46">
        <f t="shared" si="11"/>
        <v>88.88888889</v>
      </c>
      <c r="W21" s="46">
        <f t="shared" si="12"/>
        <v>100</v>
      </c>
    </row>
    <row r="22">
      <c r="A22" s="23">
        <v>17.0</v>
      </c>
      <c r="B22" s="24" t="s">
        <v>27</v>
      </c>
      <c r="C22" s="19">
        <v>2.0</v>
      </c>
      <c r="D22" s="20">
        <v>3.0</v>
      </c>
      <c r="E22" s="20">
        <v>4.0</v>
      </c>
      <c r="F22" s="21">
        <f t="shared" si="1"/>
        <v>5</v>
      </c>
      <c r="G22" s="21">
        <f t="shared" si="2"/>
        <v>4</v>
      </c>
      <c r="H22" s="21">
        <f t="shared" si="3"/>
        <v>83.33333333</v>
      </c>
      <c r="I22" s="29">
        <f t="shared" si="4"/>
        <v>100</v>
      </c>
      <c r="J22" s="45">
        <v>6.0</v>
      </c>
      <c r="K22" s="45">
        <v>4.0</v>
      </c>
      <c r="L22" s="45">
        <v>6.0</v>
      </c>
      <c r="M22" s="46">
        <f t="shared" si="5"/>
        <v>15</v>
      </c>
      <c r="N22" s="46">
        <f t="shared" si="6"/>
        <v>10</v>
      </c>
      <c r="O22" s="46">
        <f t="shared" si="7"/>
        <v>93.75</v>
      </c>
      <c r="P22" s="46">
        <f t="shared" si="8"/>
        <v>83.33333333</v>
      </c>
      <c r="Q22" s="45">
        <v>5.0</v>
      </c>
      <c r="R22" s="45">
        <v>5.0</v>
      </c>
      <c r="S22" s="45">
        <v>6.0</v>
      </c>
      <c r="T22" s="46">
        <f t="shared" si="9"/>
        <v>25</v>
      </c>
      <c r="U22" s="46">
        <f t="shared" si="10"/>
        <v>16</v>
      </c>
      <c r="V22" s="46">
        <f t="shared" si="11"/>
        <v>92.59259259</v>
      </c>
      <c r="W22" s="46">
        <f t="shared" si="12"/>
        <v>88.88888889</v>
      </c>
    </row>
    <row r="23">
      <c r="A23" s="23">
        <v>18.0</v>
      </c>
      <c r="B23" s="24" t="s">
        <v>28</v>
      </c>
      <c r="C23" s="19">
        <v>3.0</v>
      </c>
      <c r="D23" s="20">
        <v>3.0</v>
      </c>
      <c r="E23" s="20">
        <v>4.0</v>
      </c>
      <c r="F23" s="21">
        <f t="shared" si="1"/>
        <v>6</v>
      </c>
      <c r="G23" s="21">
        <f t="shared" si="2"/>
        <v>4</v>
      </c>
      <c r="H23" s="21">
        <f t="shared" si="3"/>
        <v>100</v>
      </c>
      <c r="I23" s="29">
        <f t="shared" si="4"/>
        <v>100</v>
      </c>
      <c r="J23" s="45">
        <v>5.0</v>
      </c>
      <c r="K23" s="45">
        <v>3.0</v>
      </c>
      <c r="L23" s="45">
        <v>6.0</v>
      </c>
      <c r="M23" s="46">
        <f t="shared" si="5"/>
        <v>14</v>
      </c>
      <c r="N23" s="46">
        <f t="shared" si="6"/>
        <v>10</v>
      </c>
      <c r="O23" s="46">
        <f t="shared" si="7"/>
        <v>87.5</v>
      </c>
      <c r="P23" s="46">
        <f t="shared" si="8"/>
        <v>83.33333333</v>
      </c>
      <c r="Q23" s="45">
        <v>6.0</v>
      </c>
      <c r="R23" s="45">
        <v>4.0</v>
      </c>
      <c r="S23" s="45">
        <v>4.0</v>
      </c>
      <c r="T23" s="46">
        <f t="shared" si="9"/>
        <v>24</v>
      </c>
      <c r="U23" s="46">
        <f t="shared" si="10"/>
        <v>14</v>
      </c>
      <c r="V23" s="46">
        <f t="shared" si="11"/>
        <v>88.88888889</v>
      </c>
      <c r="W23" s="46">
        <f t="shared" si="12"/>
        <v>77.77777778</v>
      </c>
    </row>
    <row r="24">
      <c r="A24" s="23">
        <v>19.0</v>
      </c>
      <c r="B24" s="24" t="s">
        <v>29</v>
      </c>
      <c r="C24" s="19">
        <v>3.0</v>
      </c>
      <c r="D24" s="20">
        <v>2.0</v>
      </c>
      <c r="E24" s="20">
        <v>4.0</v>
      </c>
      <c r="F24" s="21">
        <f t="shared" si="1"/>
        <v>5</v>
      </c>
      <c r="G24" s="21">
        <f t="shared" si="2"/>
        <v>4</v>
      </c>
      <c r="H24" s="21">
        <f t="shared" si="3"/>
        <v>83.33333333</v>
      </c>
      <c r="I24" s="29">
        <f t="shared" si="4"/>
        <v>100</v>
      </c>
      <c r="J24" s="45">
        <v>6.0</v>
      </c>
      <c r="K24" s="45">
        <v>3.0</v>
      </c>
      <c r="L24" s="45">
        <v>8.0</v>
      </c>
      <c r="M24" s="46">
        <f t="shared" si="5"/>
        <v>14</v>
      </c>
      <c r="N24" s="46">
        <f t="shared" si="6"/>
        <v>12</v>
      </c>
      <c r="O24" s="46">
        <f t="shared" si="7"/>
        <v>87.5</v>
      </c>
      <c r="P24" s="46">
        <f t="shared" si="8"/>
        <v>100</v>
      </c>
      <c r="Q24" s="45">
        <v>5.0</v>
      </c>
      <c r="R24" s="45">
        <v>5.0</v>
      </c>
      <c r="S24" s="45">
        <v>6.0</v>
      </c>
      <c r="T24" s="46">
        <f t="shared" si="9"/>
        <v>24</v>
      </c>
      <c r="U24" s="46">
        <f t="shared" si="10"/>
        <v>18</v>
      </c>
      <c r="V24" s="46">
        <f t="shared" si="11"/>
        <v>88.88888889</v>
      </c>
      <c r="W24" s="46">
        <f t="shared" si="12"/>
        <v>100</v>
      </c>
    </row>
    <row r="25">
      <c r="A25" s="23">
        <v>20.0</v>
      </c>
      <c r="B25" s="24" t="s">
        <v>30</v>
      </c>
      <c r="C25" s="19">
        <v>3.0</v>
      </c>
      <c r="D25" s="20">
        <v>3.0</v>
      </c>
      <c r="E25" s="20">
        <v>4.0</v>
      </c>
      <c r="F25" s="21">
        <f t="shared" si="1"/>
        <v>6</v>
      </c>
      <c r="G25" s="21">
        <f t="shared" si="2"/>
        <v>4</v>
      </c>
      <c r="H25" s="21">
        <f t="shared" si="3"/>
        <v>100</v>
      </c>
      <c r="I25" s="29">
        <f t="shared" si="4"/>
        <v>100</v>
      </c>
      <c r="J25" s="45">
        <v>6.0</v>
      </c>
      <c r="K25" s="45">
        <v>4.0</v>
      </c>
      <c r="L25" s="45">
        <v>6.0</v>
      </c>
      <c r="M25" s="46">
        <f t="shared" si="5"/>
        <v>16</v>
      </c>
      <c r="N25" s="46">
        <f t="shared" si="6"/>
        <v>10</v>
      </c>
      <c r="O25" s="46">
        <f t="shared" si="7"/>
        <v>100</v>
      </c>
      <c r="P25" s="46">
        <f t="shared" si="8"/>
        <v>83.33333333</v>
      </c>
      <c r="Q25" s="45">
        <v>6.0</v>
      </c>
      <c r="R25" s="45">
        <v>4.0</v>
      </c>
      <c r="S25" s="45">
        <v>6.0</v>
      </c>
      <c r="T25" s="46">
        <f t="shared" si="9"/>
        <v>26</v>
      </c>
      <c r="U25" s="46">
        <f t="shared" si="10"/>
        <v>16</v>
      </c>
      <c r="V25" s="46">
        <f t="shared" si="11"/>
        <v>96.2962963</v>
      </c>
      <c r="W25" s="46">
        <f t="shared" si="12"/>
        <v>88.88888889</v>
      </c>
    </row>
    <row r="26">
      <c r="A26" s="23">
        <v>21.0</v>
      </c>
      <c r="B26" s="24" t="s">
        <v>31</v>
      </c>
      <c r="C26" s="19">
        <v>3.0</v>
      </c>
      <c r="D26" s="20">
        <v>3.0</v>
      </c>
      <c r="E26" s="20">
        <v>2.0</v>
      </c>
      <c r="F26" s="21">
        <f t="shared" si="1"/>
        <v>6</v>
      </c>
      <c r="G26" s="21">
        <f t="shared" si="2"/>
        <v>2</v>
      </c>
      <c r="H26" s="21">
        <f t="shared" si="3"/>
        <v>100</v>
      </c>
      <c r="I26" s="29">
        <f t="shared" si="4"/>
        <v>50</v>
      </c>
      <c r="J26" s="45">
        <v>5.0</v>
      </c>
      <c r="K26" s="45">
        <v>4.0</v>
      </c>
      <c r="L26" s="45">
        <v>6.0</v>
      </c>
      <c r="M26" s="46">
        <f t="shared" si="5"/>
        <v>15</v>
      </c>
      <c r="N26" s="46">
        <f t="shared" si="6"/>
        <v>8</v>
      </c>
      <c r="O26" s="46">
        <f t="shared" si="7"/>
        <v>93.75</v>
      </c>
      <c r="P26" s="46">
        <f t="shared" si="8"/>
        <v>66.66666667</v>
      </c>
      <c r="Q26" s="45">
        <v>6.0</v>
      </c>
      <c r="R26" s="45">
        <v>3.0</v>
      </c>
      <c r="S26" s="45">
        <v>6.0</v>
      </c>
      <c r="T26" s="46">
        <f t="shared" si="9"/>
        <v>24</v>
      </c>
      <c r="U26" s="46">
        <f t="shared" si="10"/>
        <v>14</v>
      </c>
      <c r="V26" s="46">
        <f t="shared" si="11"/>
        <v>88.88888889</v>
      </c>
      <c r="W26" s="46">
        <f t="shared" si="12"/>
        <v>77.77777778</v>
      </c>
    </row>
    <row r="27">
      <c r="A27" s="23">
        <v>22.0</v>
      </c>
      <c r="B27" s="24" t="s">
        <v>32</v>
      </c>
      <c r="C27" s="19">
        <v>2.0</v>
      </c>
      <c r="D27" s="20">
        <v>2.0</v>
      </c>
      <c r="E27" s="20">
        <v>4.0</v>
      </c>
      <c r="F27" s="21">
        <f t="shared" si="1"/>
        <v>4</v>
      </c>
      <c r="G27" s="21">
        <f t="shared" si="2"/>
        <v>4</v>
      </c>
      <c r="H27" s="53">
        <f t="shared" si="3"/>
        <v>66.66666667</v>
      </c>
      <c r="I27" s="29">
        <f t="shared" si="4"/>
        <v>100</v>
      </c>
      <c r="J27" s="45">
        <v>6.0</v>
      </c>
      <c r="K27" s="45">
        <v>3.0</v>
      </c>
      <c r="L27" s="45">
        <v>6.0</v>
      </c>
      <c r="M27" s="46">
        <f t="shared" si="5"/>
        <v>13</v>
      </c>
      <c r="N27" s="46">
        <f t="shared" si="6"/>
        <v>10</v>
      </c>
      <c r="O27" s="46">
        <f t="shared" si="7"/>
        <v>81.25</v>
      </c>
      <c r="P27" s="46">
        <f t="shared" si="8"/>
        <v>83.33333333</v>
      </c>
      <c r="Q27" s="45">
        <v>5.0</v>
      </c>
      <c r="R27" s="45">
        <v>5.0</v>
      </c>
      <c r="S27" s="45">
        <v>6.0</v>
      </c>
      <c r="T27" s="46">
        <f t="shared" si="9"/>
        <v>23</v>
      </c>
      <c r="U27" s="46">
        <f t="shared" si="10"/>
        <v>16</v>
      </c>
      <c r="V27" s="46">
        <f t="shared" si="11"/>
        <v>85.18518519</v>
      </c>
      <c r="W27" s="46">
        <f t="shared" si="12"/>
        <v>88.88888889</v>
      </c>
    </row>
    <row r="28">
      <c r="A28" s="23">
        <v>23.0</v>
      </c>
      <c r="B28" s="24" t="s">
        <v>33</v>
      </c>
      <c r="C28" s="19">
        <v>3.0</v>
      </c>
      <c r="D28" s="20">
        <v>3.0</v>
      </c>
      <c r="E28" s="20">
        <v>4.0</v>
      </c>
      <c r="F28" s="21">
        <f t="shared" si="1"/>
        <v>6</v>
      </c>
      <c r="G28" s="21">
        <f t="shared" si="2"/>
        <v>4</v>
      </c>
      <c r="H28" s="21">
        <f t="shared" si="3"/>
        <v>100</v>
      </c>
      <c r="I28" s="29">
        <f t="shared" si="4"/>
        <v>100</v>
      </c>
      <c r="J28" s="45">
        <v>5.0</v>
      </c>
      <c r="K28" s="45">
        <v>4.0</v>
      </c>
      <c r="L28" s="45">
        <v>8.0</v>
      </c>
      <c r="M28" s="46">
        <f t="shared" si="5"/>
        <v>15</v>
      </c>
      <c r="N28" s="46">
        <f t="shared" si="6"/>
        <v>12</v>
      </c>
      <c r="O28" s="46">
        <f t="shared" si="7"/>
        <v>93.75</v>
      </c>
      <c r="P28" s="46">
        <f t="shared" si="8"/>
        <v>100</v>
      </c>
      <c r="Q28" s="45">
        <v>6.0</v>
      </c>
      <c r="R28" s="45">
        <v>4.0</v>
      </c>
      <c r="S28" s="45">
        <v>6.0</v>
      </c>
      <c r="T28" s="46">
        <f t="shared" si="9"/>
        <v>25</v>
      </c>
      <c r="U28" s="46">
        <f t="shared" si="10"/>
        <v>18</v>
      </c>
      <c r="V28" s="46">
        <f t="shared" si="11"/>
        <v>92.59259259</v>
      </c>
      <c r="W28" s="46">
        <f t="shared" si="12"/>
        <v>100</v>
      </c>
    </row>
    <row r="29">
      <c r="A29" s="23">
        <v>24.0</v>
      </c>
      <c r="B29" s="24" t="s">
        <v>34</v>
      </c>
      <c r="C29" s="19">
        <v>2.0</v>
      </c>
      <c r="D29" s="20">
        <v>3.0</v>
      </c>
      <c r="E29" s="20">
        <v>4.0</v>
      </c>
      <c r="F29" s="21">
        <f t="shared" si="1"/>
        <v>5</v>
      </c>
      <c r="G29" s="21">
        <f t="shared" si="2"/>
        <v>4</v>
      </c>
      <c r="H29" s="21">
        <f t="shared" si="3"/>
        <v>83.33333333</v>
      </c>
      <c r="I29" s="29">
        <f t="shared" si="4"/>
        <v>100</v>
      </c>
      <c r="J29" s="45">
        <v>5.0</v>
      </c>
      <c r="K29" s="45">
        <v>2.0</v>
      </c>
      <c r="L29" s="45">
        <v>8.0</v>
      </c>
      <c r="M29" s="46">
        <f t="shared" si="5"/>
        <v>12</v>
      </c>
      <c r="N29" s="46">
        <f t="shared" si="6"/>
        <v>12</v>
      </c>
      <c r="O29" s="46">
        <f t="shared" si="7"/>
        <v>75</v>
      </c>
      <c r="P29" s="46">
        <f t="shared" si="8"/>
        <v>100</v>
      </c>
      <c r="Q29" s="45">
        <v>5.0</v>
      </c>
      <c r="R29" s="45">
        <v>4.0</v>
      </c>
      <c r="S29" s="45">
        <v>4.0</v>
      </c>
      <c r="T29" s="46">
        <f t="shared" si="9"/>
        <v>21</v>
      </c>
      <c r="U29" s="46">
        <f t="shared" si="10"/>
        <v>16</v>
      </c>
      <c r="V29" s="46">
        <f t="shared" si="11"/>
        <v>77.77777778</v>
      </c>
      <c r="W29" s="46">
        <f t="shared" si="12"/>
        <v>88.88888889</v>
      </c>
    </row>
    <row r="30">
      <c r="A30" s="23">
        <v>25.0</v>
      </c>
      <c r="B30" s="24" t="s">
        <v>35</v>
      </c>
      <c r="C30" s="19">
        <v>2.0</v>
      </c>
      <c r="D30" s="20">
        <v>2.0</v>
      </c>
      <c r="E30" s="20">
        <v>4.0</v>
      </c>
      <c r="F30" s="21">
        <f t="shared" si="1"/>
        <v>4</v>
      </c>
      <c r="G30" s="21">
        <f t="shared" si="2"/>
        <v>4</v>
      </c>
      <c r="H30" s="53">
        <f t="shared" si="3"/>
        <v>66.66666667</v>
      </c>
      <c r="I30" s="29">
        <f t="shared" si="4"/>
        <v>100</v>
      </c>
      <c r="J30" s="45">
        <v>5.0</v>
      </c>
      <c r="K30" s="45">
        <v>3.0</v>
      </c>
      <c r="L30" s="45">
        <v>6.0</v>
      </c>
      <c r="M30" s="46">
        <f t="shared" si="5"/>
        <v>12</v>
      </c>
      <c r="N30" s="46">
        <f t="shared" si="6"/>
        <v>10</v>
      </c>
      <c r="O30" s="46">
        <f t="shared" si="7"/>
        <v>75</v>
      </c>
      <c r="P30" s="46">
        <f t="shared" si="8"/>
        <v>83.33333333</v>
      </c>
      <c r="Q30" s="45">
        <v>4.0</v>
      </c>
      <c r="R30" s="45">
        <v>3.0</v>
      </c>
      <c r="S30" s="45">
        <v>4.0</v>
      </c>
      <c r="T30" s="46">
        <f t="shared" si="9"/>
        <v>19</v>
      </c>
      <c r="U30" s="46">
        <f t="shared" si="10"/>
        <v>14</v>
      </c>
      <c r="V30" s="54">
        <f t="shared" si="11"/>
        <v>70.37037037</v>
      </c>
      <c r="W30" s="46">
        <f t="shared" si="12"/>
        <v>77.77777778</v>
      </c>
    </row>
    <row r="31">
      <c r="A31" s="23">
        <v>26.0</v>
      </c>
      <c r="B31" s="24" t="s">
        <v>36</v>
      </c>
      <c r="C31" s="19">
        <v>2.0</v>
      </c>
      <c r="D31" s="20">
        <v>3.0</v>
      </c>
      <c r="E31" s="20">
        <v>4.0</v>
      </c>
      <c r="F31" s="21">
        <f t="shared" si="1"/>
        <v>5</v>
      </c>
      <c r="G31" s="21">
        <f t="shared" si="2"/>
        <v>4</v>
      </c>
      <c r="H31" s="21">
        <f t="shared" si="3"/>
        <v>83.33333333</v>
      </c>
      <c r="I31" s="29">
        <f t="shared" si="4"/>
        <v>100</v>
      </c>
      <c r="J31" s="45">
        <v>5.0</v>
      </c>
      <c r="K31" s="45">
        <v>4.0</v>
      </c>
      <c r="L31" s="45">
        <v>8.0</v>
      </c>
      <c r="M31" s="46">
        <f t="shared" si="5"/>
        <v>14</v>
      </c>
      <c r="N31" s="46">
        <f t="shared" si="6"/>
        <v>12</v>
      </c>
      <c r="O31" s="46">
        <f t="shared" si="7"/>
        <v>87.5</v>
      </c>
      <c r="P31" s="46">
        <f t="shared" si="8"/>
        <v>100</v>
      </c>
      <c r="Q31" s="45">
        <v>5.0</v>
      </c>
      <c r="R31" s="45">
        <v>3.0</v>
      </c>
      <c r="S31" s="45">
        <v>2.0</v>
      </c>
      <c r="T31" s="46">
        <f t="shared" si="9"/>
        <v>22</v>
      </c>
      <c r="U31" s="46">
        <f t="shared" si="10"/>
        <v>14</v>
      </c>
      <c r="V31" s="46">
        <f t="shared" si="11"/>
        <v>81.48148148</v>
      </c>
      <c r="W31" s="46">
        <f t="shared" si="12"/>
        <v>77.77777778</v>
      </c>
    </row>
    <row r="32">
      <c r="A32" s="23">
        <v>27.0</v>
      </c>
      <c r="B32" s="24" t="s">
        <v>37</v>
      </c>
      <c r="C32" s="19">
        <v>3.0</v>
      </c>
      <c r="D32" s="20">
        <v>3.0</v>
      </c>
      <c r="E32" s="20">
        <v>4.0</v>
      </c>
      <c r="F32" s="21">
        <f t="shared" si="1"/>
        <v>6</v>
      </c>
      <c r="G32" s="21">
        <f t="shared" si="2"/>
        <v>4</v>
      </c>
      <c r="H32" s="21">
        <f t="shared" si="3"/>
        <v>100</v>
      </c>
      <c r="I32" s="29">
        <f t="shared" si="4"/>
        <v>100</v>
      </c>
      <c r="J32" s="45">
        <v>4.0</v>
      </c>
      <c r="K32" s="45">
        <v>3.0</v>
      </c>
      <c r="L32" s="45">
        <v>8.0</v>
      </c>
      <c r="M32" s="46">
        <f t="shared" si="5"/>
        <v>13</v>
      </c>
      <c r="N32" s="46">
        <f t="shared" si="6"/>
        <v>12</v>
      </c>
      <c r="O32" s="46">
        <f t="shared" si="7"/>
        <v>81.25</v>
      </c>
      <c r="P32" s="46">
        <f t="shared" si="8"/>
        <v>100</v>
      </c>
      <c r="Q32" s="45">
        <v>4.0</v>
      </c>
      <c r="R32" s="45">
        <v>3.0</v>
      </c>
      <c r="S32" s="45">
        <v>2.0</v>
      </c>
      <c r="T32" s="46">
        <f t="shared" si="9"/>
        <v>20</v>
      </c>
      <c r="U32" s="46">
        <f t="shared" si="10"/>
        <v>14</v>
      </c>
      <c r="V32" s="54">
        <f t="shared" si="11"/>
        <v>74.07407407</v>
      </c>
      <c r="W32" s="46">
        <f t="shared" si="12"/>
        <v>77.77777778</v>
      </c>
    </row>
    <row r="33">
      <c r="A33" s="23">
        <v>28.0</v>
      </c>
      <c r="B33" s="24" t="s">
        <v>38</v>
      </c>
      <c r="C33" s="19">
        <v>2.0</v>
      </c>
      <c r="D33" s="20">
        <v>3.0</v>
      </c>
      <c r="E33" s="20">
        <v>0.0</v>
      </c>
      <c r="F33" s="21">
        <f t="shared" si="1"/>
        <v>5</v>
      </c>
      <c r="G33" s="21">
        <f t="shared" si="2"/>
        <v>0</v>
      </c>
      <c r="H33" s="21">
        <f t="shared" si="3"/>
        <v>83.33333333</v>
      </c>
      <c r="I33" s="29">
        <f t="shared" si="4"/>
        <v>0</v>
      </c>
      <c r="J33" s="45">
        <v>5.0</v>
      </c>
      <c r="K33" s="45">
        <v>3.0</v>
      </c>
      <c r="L33" s="45">
        <v>4.0</v>
      </c>
      <c r="M33" s="46">
        <f t="shared" si="5"/>
        <v>13</v>
      </c>
      <c r="N33" s="46">
        <f t="shared" si="6"/>
        <v>4</v>
      </c>
      <c r="O33" s="46">
        <f t="shared" si="7"/>
        <v>81.25</v>
      </c>
      <c r="P33" s="46">
        <f t="shared" si="8"/>
        <v>33.33333333</v>
      </c>
      <c r="Q33" s="45">
        <v>4.0</v>
      </c>
      <c r="R33" s="45">
        <v>4.0</v>
      </c>
      <c r="S33" s="45">
        <v>4.0</v>
      </c>
      <c r="T33" s="46">
        <f t="shared" si="9"/>
        <v>21</v>
      </c>
      <c r="U33" s="46">
        <f t="shared" si="10"/>
        <v>8</v>
      </c>
      <c r="V33" s="46">
        <f t="shared" si="11"/>
        <v>77.77777778</v>
      </c>
      <c r="W33" s="46">
        <f t="shared" si="12"/>
        <v>44.44444444</v>
      </c>
    </row>
    <row r="34">
      <c r="A34" s="23">
        <v>29.0</v>
      </c>
      <c r="B34" s="24" t="s">
        <v>39</v>
      </c>
      <c r="C34" s="19">
        <v>2.0</v>
      </c>
      <c r="D34" s="20">
        <v>3.0</v>
      </c>
      <c r="E34" s="20">
        <v>4.0</v>
      </c>
      <c r="F34" s="21">
        <f t="shared" si="1"/>
        <v>5</v>
      </c>
      <c r="G34" s="21">
        <f t="shared" si="2"/>
        <v>4</v>
      </c>
      <c r="H34" s="21">
        <f t="shared" si="3"/>
        <v>83.33333333</v>
      </c>
      <c r="I34" s="29">
        <f t="shared" si="4"/>
        <v>100</v>
      </c>
      <c r="J34" s="45">
        <v>6.0</v>
      </c>
      <c r="K34" s="45">
        <v>4.0</v>
      </c>
      <c r="L34" s="45">
        <v>8.0</v>
      </c>
      <c r="M34" s="46">
        <f t="shared" si="5"/>
        <v>15</v>
      </c>
      <c r="N34" s="46">
        <f t="shared" si="6"/>
        <v>12</v>
      </c>
      <c r="O34" s="46">
        <f t="shared" si="7"/>
        <v>93.75</v>
      </c>
      <c r="P34" s="46">
        <f t="shared" si="8"/>
        <v>100</v>
      </c>
      <c r="Q34" s="45">
        <v>5.0</v>
      </c>
      <c r="R34" s="45">
        <v>5.0</v>
      </c>
      <c r="S34" s="45">
        <v>6.0</v>
      </c>
      <c r="T34" s="46">
        <f t="shared" si="9"/>
        <v>25</v>
      </c>
      <c r="U34" s="46">
        <f t="shared" si="10"/>
        <v>18</v>
      </c>
      <c r="V34" s="46">
        <f t="shared" si="11"/>
        <v>92.59259259</v>
      </c>
      <c r="W34" s="46">
        <f t="shared" si="12"/>
        <v>100</v>
      </c>
    </row>
    <row r="35">
      <c r="A35" s="23">
        <v>30.0</v>
      </c>
      <c r="B35" s="24" t="s">
        <v>40</v>
      </c>
      <c r="C35" s="19">
        <v>3.0</v>
      </c>
      <c r="D35" s="20">
        <v>2.0</v>
      </c>
      <c r="E35" s="20">
        <v>4.0</v>
      </c>
      <c r="F35" s="21">
        <f t="shared" si="1"/>
        <v>5</v>
      </c>
      <c r="G35" s="21">
        <f t="shared" si="2"/>
        <v>4</v>
      </c>
      <c r="H35" s="21">
        <f t="shared" si="3"/>
        <v>83.33333333</v>
      </c>
      <c r="I35" s="29">
        <f t="shared" si="4"/>
        <v>100</v>
      </c>
      <c r="J35" s="45">
        <v>6.0</v>
      </c>
      <c r="K35" s="45">
        <v>4.0</v>
      </c>
      <c r="L35" s="45">
        <v>8.0</v>
      </c>
      <c r="M35" s="46">
        <f t="shared" si="5"/>
        <v>15</v>
      </c>
      <c r="N35" s="46">
        <f t="shared" si="6"/>
        <v>12</v>
      </c>
      <c r="O35" s="46">
        <f t="shared" si="7"/>
        <v>93.75</v>
      </c>
      <c r="P35" s="46">
        <f t="shared" si="8"/>
        <v>100</v>
      </c>
      <c r="Q35" s="45">
        <v>6.0</v>
      </c>
      <c r="R35" s="45">
        <v>4.0</v>
      </c>
      <c r="S35" s="45">
        <v>6.0</v>
      </c>
      <c r="T35" s="46">
        <f t="shared" si="9"/>
        <v>25</v>
      </c>
      <c r="U35" s="46">
        <f t="shared" si="10"/>
        <v>18</v>
      </c>
      <c r="V35" s="46">
        <f t="shared" si="11"/>
        <v>92.59259259</v>
      </c>
      <c r="W35" s="46">
        <f t="shared" si="12"/>
        <v>100</v>
      </c>
    </row>
    <row r="36">
      <c r="A36" s="23">
        <v>31.0</v>
      </c>
      <c r="B36" s="24" t="s">
        <v>41</v>
      </c>
      <c r="C36" s="19">
        <v>3.0</v>
      </c>
      <c r="D36" s="20">
        <v>3.0</v>
      </c>
      <c r="E36" s="20">
        <v>4.0</v>
      </c>
      <c r="F36" s="21">
        <f t="shared" si="1"/>
        <v>6</v>
      </c>
      <c r="G36" s="21">
        <f t="shared" si="2"/>
        <v>4</v>
      </c>
      <c r="H36" s="21">
        <f t="shared" si="3"/>
        <v>100</v>
      </c>
      <c r="I36" s="29">
        <f t="shared" si="4"/>
        <v>100</v>
      </c>
      <c r="J36" s="45">
        <v>4.0</v>
      </c>
      <c r="K36" s="45">
        <v>4.0</v>
      </c>
      <c r="L36" s="45">
        <v>8.0</v>
      </c>
      <c r="M36" s="46">
        <f t="shared" si="5"/>
        <v>14</v>
      </c>
      <c r="N36" s="46">
        <f t="shared" si="6"/>
        <v>12</v>
      </c>
      <c r="O36" s="46">
        <f t="shared" si="7"/>
        <v>87.5</v>
      </c>
      <c r="P36" s="46">
        <f t="shared" si="8"/>
        <v>100</v>
      </c>
      <c r="Q36" s="45">
        <v>5.0</v>
      </c>
      <c r="R36" s="45">
        <v>4.0</v>
      </c>
      <c r="S36" s="45">
        <v>6.0</v>
      </c>
      <c r="T36" s="46">
        <f t="shared" si="9"/>
        <v>23</v>
      </c>
      <c r="U36" s="46">
        <f t="shared" si="10"/>
        <v>18</v>
      </c>
      <c r="V36" s="46">
        <f t="shared" si="11"/>
        <v>85.18518519</v>
      </c>
      <c r="W36" s="46">
        <f t="shared" si="12"/>
        <v>100</v>
      </c>
    </row>
    <row r="37">
      <c r="A37" s="23">
        <v>32.0</v>
      </c>
      <c r="B37" s="24" t="s">
        <v>42</v>
      </c>
      <c r="C37" s="19">
        <v>3.0</v>
      </c>
      <c r="D37" s="20">
        <v>3.0</v>
      </c>
      <c r="E37" s="20">
        <v>4.0</v>
      </c>
      <c r="F37" s="21">
        <f t="shared" si="1"/>
        <v>6</v>
      </c>
      <c r="G37" s="21">
        <f t="shared" si="2"/>
        <v>4</v>
      </c>
      <c r="H37" s="21">
        <f t="shared" si="3"/>
        <v>100</v>
      </c>
      <c r="I37" s="29">
        <f t="shared" si="4"/>
        <v>100</v>
      </c>
      <c r="J37" s="45">
        <v>6.0</v>
      </c>
      <c r="K37" s="45">
        <v>4.0</v>
      </c>
      <c r="L37" s="45">
        <v>8.0</v>
      </c>
      <c r="M37" s="46">
        <f t="shared" si="5"/>
        <v>16</v>
      </c>
      <c r="N37" s="46">
        <f t="shared" si="6"/>
        <v>12</v>
      </c>
      <c r="O37" s="46">
        <f t="shared" si="7"/>
        <v>100</v>
      </c>
      <c r="P37" s="46">
        <f t="shared" si="8"/>
        <v>100</v>
      </c>
      <c r="Q37" s="45">
        <v>5.0</v>
      </c>
      <c r="R37" s="45">
        <v>4.0</v>
      </c>
      <c r="S37" s="45">
        <v>6.0</v>
      </c>
      <c r="T37" s="46">
        <f t="shared" si="9"/>
        <v>25</v>
      </c>
      <c r="U37" s="46">
        <f t="shared" si="10"/>
        <v>18</v>
      </c>
      <c r="V37" s="46">
        <f t="shared" si="11"/>
        <v>92.59259259</v>
      </c>
      <c r="W37" s="46">
        <f t="shared" si="12"/>
        <v>100</v>
      </c>
    </row>
    <row r="38">
      <c r="A38" s="23">
        <v>33.0</v>
      </c>
      <c r="B38" s="24" t="s">
        <v>43</v>
      </c>
      <c r="C38" s="19">
        <v>1.0</v>
      </c>
      <c r="D38" s="20">
        <v>3.0</v>
      </c>
      <c r="E38" s="20">
        <v>4.0</v>
      </c>
      <c r="F38" s="21">
        <f t="shared" si="1"/>
        <v>4</v>
      </c>
      <c r="G38" s="21">
        <f t="shared" si="2"/>
        <v>4</v>
      </c>
      <c r="H38" s="53">
        <f t="shared" si="3"/>
        <v>66.66666667</v>
      </c>
      <c r="I38" s="29">
        <f t="shared" si="4"/>
        <v>100</v>
      </c>
      <c r="J38" s="45">
        <v>5.0</v>
      </c>
      <c r="K38" s="45">
        <v>2.0</v>
      </c>
      <c r="L38" s="45">
        <v>6.0</v>
      </c>
      <c r="M38" s="46">
        <f t="shared" si="5"/>
        <v>11</v>
      </c>
      <c r="N38" s="46">
        <f t="shared" si="6"/>
        <v>10</v>
      </c>
      <c r="O38" s="46">
        <f t="shared" si="7"/>
        <v>68.75</v>
      </c>
      <c r="P38" s="46">
        <f t="shared" si="8"/>
        <v>83.33333333</v>
      </c>
      <c r="Q38" s="45">
        <v>3.0</v>
      </c>
      <c r="R38" s="45">
        <v>4.0</v>
      </c>
      <c r="S38" s="45">
        <v>4.0</v>
      </c>
      <c r="T38" s="46">
        <f t="shared" si="9"/>
        <v>18</v>
      </c>
      <c r="U38" s="46">
        <f t="shared" si="10"/>
        <v>14</v>
      </c>
      <c r="V38" s="54">
        <f t="shared" si="11"/>
        <v>66.66666667</v>
      </c>
      <c r="W38" s="46">
        <f t="shared" si="12"/>
        <v>77.77777778</v>
      </c>
    </row>
    <row r="39">
      <c r="A39" s="23">
        <v>34.0</v>
      </c>
      <c r="B39" s="24" t="s">
        <v>44</v>
      </c>
      <c r="C39" s="19">
        <v>3.0</v>
      </c>
      <c r="D39" s="20">
        <v>3.0</v>
      </c>
      <c r="E39" s="20">
        <v>4.0</v>
      </c>
      <c r="F39" s="21">
        <f t="shared" si="1"/>
        <v>6</v>
      </c>
      <c r="G39" s="21">
        <f t="shared" si="2"/>
        <v>4</v>
      </c>
      <c r="H39" s="21">
        <f t="shared" si="3"/>
        <v>100</v>
      </c>
      <c r="I39" s="29">
        <f t="shared" si="4"/>
        <v>100</v>
      </c>
      <c r="J39" s="45">
        <v>5.0</v>
      </c>
      <c r="K39" s="45">
        <v>4.0</v>
      </c>
      <c r="L39" s="45">
        <v>8.0</v>
      </c>
      <c r="M39" s="46">
        <f t="shared" si="5"/>
        <v>15</v>
      </c>
      <c r="N39" s="46">
        <f t="shared" si="6"/>
        <v>12</v>
      </c>
      <c r="O39" s="46">
        <f t="shared" si="7"/>
        <v>93.75</v>
      </c>
      <c r="P39" s="46">
        <f t="shared" si="8"/>
        <v>100</v>
      </c>
      <c r="Q39" s="45">
        <v>3.0</v>
      </c>
      <c r="R39" s="45">
        <v>3.0</v>
      </c>
      <c r="S39" s="45">
        <v>6.0</v>
      </c>
      <c r="T39" s="46">
        <f t="shared" si="9"/>
        <v>21</v>
      </c>
      <c r="U39" s="46">
        <f t="shared" si="10"/>
        <v>18</v>
      </c>
      <c r="V39" s="46">
        <f t="shared" si="11"/>
        <v>77.77777778</v>
      </c>
      <c r="W39" s="46">
        <f t="shared" si="12"/>
        <v>100</v>
      </c>
    </row>
    <row r="40">
      <c r="A40" s="23">
        <v>35.0</v>
      </c>
      <c r="B40" s="24" t="s">
        <v>45</v>
      </c>
      <c r="C40" s="19">
        <v>3.0</v>
      </c>
      <c r="D40" s="20">
        <v>2.0</v>
      </c>
      <c r="E40" s="20">
        <v>2.0</v>
      </c>
      <c r="F40" s="21">
        <f t="shared" si="1"/>
        <v>5</v>
      </c>
      <c r="G40" s="21">
        <f t="shared" si="2"/>
        <v>2</v>
      </c>
      <c r="H40" s="21">
        <f t="shared" si="3"/>
        <v>83.33333333</v>
      </c>
      <c r="I40" s="29">
        <f t="shared" si="4"/>
        <v>50</v>
      </c>
      <c r="J40" s="45">
        <v>6.0</v>
      </c>
      <c r="K40" s="45">
        <v>4.0</v>
      </c>
      <c r="L40" s="45">
        <v>8.0</v>
      </c>
      <c r="M40" s="46">
        <f t="shared" si="5"/>
        <v>15</v>
      </c>
      <c r="N40" s="46">
        <f t="shared" si="6"/>
        <v>10</v>
      </c>
      <c r="O40" s="46">
        <f t="shared" si="7"/>
        <v>93.75</v>
      </c>
      <c r="P40" s="46">
        <f t="shared" si="8"/>
        <v>83.33333333</v>
      </c>
      <c r="Q40" s="45">
        <v>6.0</v>
      </c>
      <c r="R40" s="45">
        <v>5.0</v>
      </c>
      <c r="S40" s="45">
        <v>6.0</v>
      </c>
      <c r="T40" s="46">
        <f t="shared" si="9"/>
        <v>26</v>
      </c>
      <c r="U40" s="46">
        <f t="shared" si="10"/>
        <v>16</v>
      </c>
      <c r="V40" s="46">
        <f t="shared" si="11"/>
        <v>96.2962963</v>
      </c>
      <c r="W40" s="46">
        <f t="shared" si="12"/>
        <v>88.88888889</v>
      </c>
    </row>
    <row r="41">
      <c r="A41" s="30">
        <v>36.0</v>
      </c>
      <c r="B41" s="31" t="s">
        <v>49</v>
      </c>
      <c r="C41" s="32"/>
      <c r="D41" s="33"/>
      <c r="E41" s="33"/>
      <c r="F41" s="21">
        <f t="shared" si="1"/>
        <v>0</v>
      </c>
      <c r="G41" s="21" t="str">
        <f t="shared" si="2"/>
        <v/>
      </c>
      <c r="H41" s="21">
        <f t="shared" si="3"/>
        <v>0</v>
      </c>
      <c r="I41" s="29">
        <f t="shared" si="4"/>
        <v>0</v>
      </c>
      <c r="M41" s="46">
        <f t="shared" si="5"/>
        <v>0</v>
      </c>
      <c r="N41" s="46">
        <f t="shared" si="6"/>
        <v>0</v>
      </c>
      <c r="O41" s="46">
        <f t="shared" si="7"/>
        <v>0</v>
      </c>
      <c r="P41" s="46">
        <f t="shared" si="8"/>
        <v>0</v>
      </c>
      <c r="T41" s="46">
        <f t="shared" si="9"/>
        <v>0</v>
      </c>
      <c r="U41" s="46">
        <f t="shared" si="10"/>
        <v>0</v>
      </c>
      <c r="V41" s="46">
        <f t="shared" si="11"/>
        <v>0</v>
      </c>
      <c r="W41" s="46">
        <f t="shared" si="12"/>
        <v>0</v>
      </c>
    </row>
  </sheetData>
  <mergeCells count="3">
    <mergeCell ref="C3:I3"/>
    <mergeCell ref="J3:P3"/>
    <mergeCell ref="Q3:W3"/>
  </mergeCells>
  <hyperlinks>
    <hyperlink r:id="rId1" ref="A3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24.13"/>
    <col customWidth="1" min="18" max="18" width="17.25"/>
    <col customWidth="1" min="20" max="20" width="14.0"/>
    <col customWidth="1" min="21" max="21" width="14.13"/>
  </cols>
  <sheetData>
    <row r="1">
      <c r="A1" s="1" t="s">
        <v>0</v>
      </c>
      <c r="B1" s="2"/>
      <c r="C1" s="2"/>
      <c r="D1" s="2"/>
    </row>
    <row r="2">
      <c r="A2" s="3" t="s">
        <v>1</v>
      </c>
      <c r="B2" s="4"/>
      <c r="C2" s="4"/>
      <c r="D2" s="4"/>
    </row>
    <row r="3">
      <c r="A3" s="5" t="s">
        <v>2</v>
      </c>
      <c r="B3" s="6" t="s">
        <v>3</v>
      </c>
      <c r="C3" s="25">
        <v>46054.0</v>
      </c>
      <c r="D3" s="8"/>
      <c r="E3" s="8"/>
      <c r="F3" s="8"/>
      <c r="G3" s="8"/>
      <c r="H3" s="8"/>
      <c r="I3" s="9"/>
      <c r="J3" s="7">
        <v>46082.0</v>
      </c>
      <c r="K3" s="8"/>
      <c r="L3" s="8"/>
      <c r="M3" s="8"/>
      <c r="N3" s="8"/>
      <c r="O3" s="8"/>
      <c r="P3" s="9"/>
      <c r="Q3" s="10">
        <v>46113.0</v>
      </c>
      <c r="R3" s="2"/>
      <c r="S3" s="2"/>
      <c r="T3" s="2"/>
      <c r="U3" s="2"/>
      <c r="V3" s="2"/>
      <c r="W3" s="11"/>
    </row>
    <row r="4">
      <c r="A4" s="12"/>
      <c r="B4" s="13"/>
      <c r="C4" s="14" t="s">
        <v>4</v>
      </c>
      <c r="D4" s="15" t="s">
        <v>5</v>
      </c>
      <c r="E4" s="15" t="s">
        <v>46</v>
      </c>
      <c r="F4" s="26" t="s">
        <v>8</v>
      </c>
      <c r="G4" s="26" t="s">
        <v>47</v>
      </c>
      <c r="H4" s="26" t="s">
        <v>9</v>
      </c>
      <c r="I4" s="27" t="s">
        <v>48</v>
      </c>
      <c r="J4" s="14" t="s">
        <v>4</v>
      </c>
      <c r="K4" s="15" t="s">
        <v>5</v>
      </c>
      <c r="L4" s="15" t="s">
        <v>46</v>
      </c>
      <c r="M4" s="26" t="s">
        <v>8</v>
      </c>
      <c r="N4" s="26" t="s">
        <v>47</v>
      </c>
      <c r="O4" s="26" t="s">
        <v>9</v>
      </c>
      <c r="P4" s="38" t="s">
        <v>48</v>
      </c>
      <c r="Q4" s="15" t="s">
        <v>4</v>
      </c>
      <c r="R4" s="15" t="s">
        <v>5</v>
      </c>
      <c r="S4" s="15" t="s">
        <v>46</v>
      </c>
      <c r="T4" s="26" t="s">
        <v>8</v>
      </c>
      <c r="U4" s="26" t="s">
        <v>47</v>
      </c>
      <c r="V4" s="26" t="s">
        <v>9</v>
      </c>
      <c r="W4" s="26" t="s">
        <v>48</v>
      </c>
    </row>
    <row r="5">
      <c r="A5" s="12"/>
      <c r="B5" s="18" t="s">
        <v>10</v>
      </c>
      <c r="C5" s="55">
        <v>4.0</v>
      </c>
      <c r="D5" s="56">
        <v>2.0</v>
      </c>
      <c r="E5" s="56">
        <v>4.0</v>
      </c>
      <c r="F5" s="57">
        <f t="shared" ref="F5:F40" si="1">C5+D5</f>
        <v>6</v>
      </c>
      <c r="G5" s="56">
        <v>4.0</v>
      </c>
      <c r="H5" s="57">
        <f t="shared" ref="H5:H40" si="2">F5/6%</f>
        <v>100</v>
      </c>
      <c r="I5" s="58">
        <f t="shared" ref="I5:I40" si="3">G5/4%</f>
        <v>100</v>
      </c>
      <c r="J5" s="55">
        <v>4.0</v>
      </c>
      <c r="K5" s="56">
        <v>4.0</v>
      </c>
      <c r="L5" s="56">
        <v>11.0</v>
      </c>
      <c r="M5" s="57">
        <f t="shared" ref="M5:M41" si="4">F5+J5+K5</f>
        <v>14</v>
      </c>
      <c r="N5" s="56">
        <f t="shared" ref="N5:N41" si="5">G5+L5</f>
        <v>15</v>
      </c>
      <c r="O5" s="57">
        <f t="shared" ref="O5:O41" si="6">M5/14%</f>
        <v>100</v>
      </c>
      <c r="P5" s="59">
        <f t="shared" ref="P5:P41" si="7">N5/15%</f>
        <v>100</v>
      </c>
      <c r="Q5" s="20">
        <v>9.0</v>
      </c>
      <c r="R5" s="20">
        <v>3.0</v>
      </c>
      <c r="S5" s="20">
        <v>7.0</v>
      </c>
      <c r="T5" s="21">
        <f t="shared" ref="T5:T41" si="8">M5+Q5+R5</f>
        <v>26</v>
      </c>
      <c r="U5" s="21">
        <f t="shared" ref="U5:U41" si="9">N5+S5</f>
        <v>22</v>
      </c>
      <c r="V5" s="21">
        <f t="shared" ref="V5:V41" si="10">T5/26%</f>
        <v>100</v>
      </c>
      <c r="W5" s="21">
        <f t="shared" ref="W5:W41" si="11">U5/22%</f>
        <v>100</v>
      </c>
    </row>
    <row r="6">
      <c r="A6" s="23">
        <v>1.0</v>
      </c>
      <c r="B6" s="24" t="s">
        <v>11</v>
      </c>
      <c r="C6" s="55">
        <v>4.0</v>
      </c>
      <c r="D6" s="56">
        <v>2.0</v>
      </c>
      <c r="E6" s="56">
        <v>2.0</v>
      </c>
      <c r="F6" s="57">
        <f t="shared" si="1"/>
        <v>6</v>
      </c>
      <c r="G6" s="56">
        <v>2.0</v>
      </c>
      <c r="H6" s="57">
        <f t="shared" si="2"/>
        <v>100</v>
      </c>
      <c r="I6" s="60">
        <f t="shared" si="3"/>
        <v>50</v>
      </c>
      <c r="J6" s="55">
        <v>4.0</v>
      </c>
      <c r="K6" s="56">
        <v>4.0</v>
      </c>
      <c r="L6" s="56">
        <v>11.0</v>
      </c>
      <c r="M6" s="57">
        <f t="shared" si="4"/>
        <v>14</v>
      </c>
      <c r="N6" s="56">
        <f t="shared" si="5"/>
        <v>13</v>
      </c>
      <c r="O6" s="57">
        <f t="shared" si="6"/>
        <v>100</v>
      </c>
      <c r="P6" s="59">
        <f t="shared" si="7"/>
        <v>86.66666667</v>
      </c>
      <c r="Q6" s="20">
        <v>7.0</v>
      </c>
      <c r="R6" s="20">
        <v>3.0</v>
      </c>
      <c r="S6" s="20">
        <v>5.0</v>
      </c>
      <c r="T6" s="21">
        <f t="shared" si="8"/>
        <v>24</v>
      </c>
      <c r="U6" s="21">
        <f t="shared" si="9"/>
        <v>18</v>
      </c>
      <c r="V6" s="21">
        <f t="shared" si="10"/>
        <v>92.30769231</v>
      </c>
      <c r="W6" s="21">
        <f t="shared" si="11"/>
        <v>81.81818182</v>
      </c>
    </row>
    <row r="7">
      <c r="A7" s="23">
        <v>2.0</v>
      </c>
      <c r="B7" s="24" t="s">
        <v>12</v>
      </c>
      <c r="C7" s="55">
        <v>4.0</v>
      </c>
      <c r="D7" s="56">
        <v>2.0</v>
      </c>
      <c r="E7" s="56">
        <v>2.0</v>
      </c>
      <c r="F7" s="57">
        <f t="shared" si="1"/>
        <v>6</v>
      </c>
      <c r="G7" s="56">
        <v>2.0</v>
      </c>
      <c r="H7" s="57">
        <f t="shared" si="2"/>
        <v>100</v>
      </c>
      <c r="I7" s="60">
        <f t="shared" si="3"/>
        <v>50</v>
      </c>
      <c r="J7" s="55">
        <v>4.0</v>
      </c>
      <c r="K7" s="56">
        <v>4.0</v>
      </c>
      <c r="L7" s="56">
        <v>8.0</v>
      </c>
      <c r="M7" s="57">
        <f t="shared" si="4"/>
        <v>14</v>
      </c>
      <c r="N7" s="56">
        <f t="shared" si="5"/>
        <v>10</v>
      </c>
      <c r="O7" s="57">
        <f t="shared" si="6"/>
        <v>100</v>
      </c>
      <c r="P7" s="61">
        <f t="shared" si="7"/>
        <v>66.66666667</v>
      </c>
      <c r="Q7" s="20">
        <v>8.0</v>
      </c>
      <c r="R7" s="20">
        <v>2.0</v>
      </c>
      <c r="S7" s="20">
        <v>6.0</v>
      </c>
      <c r="T7" s="21">
        <f t="shared" si="8"/>
        <v>24</v>
      </c>
      <c r="U7" s="21">
        <f t="shared" si="9"/>
        <v>16</v>
      </c>
      <c r="V7" s="21">
        <f t="shared" si="10"/>
        <v>92.30769231</v>
      </c>
      <c r="W7" s="53">
        <f t="shared" si="11"/>
        <v>72.72727273</v>
      </c>
    </row>
    <row r="8">
      <c r="A8" s="23">
        <v>3.0</v>
      </c>
      <c r="B8" s="24" t="s">
        <v>13</v>
      </c>
      <c r="C8" s="55">
        <v>4.0</v>
      </c>
      <c r="D8" s="56">
        <v>2.0</v>
      </c>
      <c r="E8" s="56">
        <v>4.0</v>
      </c>
      <c r="F8" s="57">
        <f t="shared" si="1"/>
        <v>6</v>
      </c>
      <c r="G8" s="56">
        <v>4.0</v>
      </c>
      <c r="H8" s="57">
        <f t="shared" si="2"/>
        <v>100</v>
      </c>
      <c r="I8" s="58">
        <f t="shared" si="3"/>
        <v>100</v>
      </c>
      <c r="J8" s="55">
        <v>4.0</v>
      </c>
      <c r="K8" s="56">
        <v>3.0</v>
      </c>
      <c r="L8" s="56">
        <v>10.0</v>
      </c>
      <c r="M8" s="57">
        <f t="shared" si="4"/>
        <v>13</v>
      </c>
      <c r="N8" s="56">
        <f t="shared" si="5"/>
        <v>14</v>
      </c>
      <c r="O8" s="57">
        <f t="shared" si="6"/>
        <v>92.85714286</v>
      </c>
      <c r="P8" s="59">
        <f t="shared" si="7"/>
        <v>93.33333333</v>
      </c>
      <c r="Q8" s="20">
        <v>4.0</v>
      </c>
      <c r="R8" s="20">
        <v>0.0</v>
      </c>
      <c r="S8" s="20">
        <v>4.0</v>
      </c>
      <c r="T8" s="21">
        <f t="shared" si="8"/>
        <v>17</v>
      </c>
      <c r="U8" s="21">
        <f t="shared" si="9"/>
        <v>18</v>
      </c>
      <c r="V8" s="53">
        <f t="shared" si="10"/>
        <v>65.38461538</v>
      </c>
      <c r="W8" s="21">
        <f t="shared" si="11"/>
        <v>81.81818182</v>
      </c>
    </row>
    <row r="9">
      <c r="A9" s="23">
        <v>4.0</v>
      </c>
      <c r="B9" s="24" t="s">
        <v>14</v>
      </c>
      <c r="C9" s="55">
        <v>0.0</v>
      </c>
      <c r="D9" s="56">
        <v>0.0</v>
      </c>
      <c r="E9" s="56">
        <v>0.0</v>
      </c>
      <c r="F9" s="57">
        <f t="shared" si="1"/>
        <v>0</v>
      </c>
      <c r="G9" s="56">
        <v>0.0</v>
      </c>
      <c r="H9" s="57">
        <f t="shared" si="2"/>
        <v>0</v>
      </c>
      <c r="I9" s="58">
        <f t="shared" si="3"/>
        <v>0</v>
      </c>
      <c r="J9" s="55">
        <v>0.0</v>
      </c>
      <c r="K9" s="56">
        <v>0.0</v>
      </c>
      <c r="L9" s="56">
        <v>0.0</v>
      </c>
      <c r="M9" s="57">
        <f t="shared" si="4"/>
        <v>0</v>
      </c>
      <c r="N9" s="56">
        <f t="shared" si="5"/>
        <v>0</v>
      </c>
      <c r="O9" s="57">
        <f t="shared" si="6"/>
        <v>0</v>
      </c>
      <c r="P9" s="59">
        <f t="shared" si="7"/>
        <v>0</v>
      </c>
      <c r="Q9" s="20">
        <v>0.0</v>
      </c>
      <c r="R9" s="20">
        <v>0.0</v>
      </c>
      <c r="S9" s="20">
        <v>0.0</v>
      </c>
      <c r="T9" s="21">
        <f t="shared" si="8"/>
        <v>0</v>
      </c>
      <c r="U9" s="21">
        <f t="shared" si="9"/>
        <v>0</v>
      </c>
      <c r="V9" s="53">
        <f t="shared" si="10"/>
        <v>0</v>
      </c>
      <c r="W9" s="53">
        <f t="shared" si="11"/>
        <v>0</v>
      </c>
    </row>
    <row r="10">
      <c r="A10" s="23">
        <v>5.0</v>
      </c>
      <c r="B10" s="24" t="s">
        <v>15</v>
      </c>
      <c r="C10" s="55">
        <v>4.0</v>
      </c>
      <c r="D10" s="56">
        <v>1.0</v>
      </c>
      <c r="E10" s="56">
        <v>4.0</v>
      </c>
      <c r="F10" s="57">
        <f t="shared" si="1"/>
        <v>5</v>
      </c>
      <c r="G10" s="56">
        <v>4.0</v>
      </c>
      <c r="H10" s="57">
        <f t="shared" si="2"/>
        <v>83.33333333</v>
      </c>
      <c r="I10" s="58">
        <f t="shared" si="3"/>
        <v>100</v>
      </c>
      <c r="J10" s="55">
        <v>4.0</v>
      </c>
      <c r="K10" s="56">
        <v>3.0</v>
      </c>
      <c r="L10" s="56">
        <v>11.0</v>
      </c>
      <c r="M10" s="57">
        <f t="shared" si="4"/>
        <v>12</v>
      </c>
      <c r="N10" s="56">
        <f t="shared" si="5"/>
        <v>15</v>
      </c>
      <c r="O10" s="57">
        <f t="shared" si="6"/>
        <v>85.71428571</v>
      </c>
      <c r="P10" s="59">
        <f t="shared" si="7"/>
        <v>100</v>
      </c>
      <c r="Q10" s="20">
        <v>8.0</v>
      </c>
      <c r="R10" s="20">
        <v>2.0</v>
      </c>
      <c r="S10" s="20">
        <v>5.0</v>
      </c>
      <c r="T10" s="21">
        <f t="shared" si="8"/>
        <v>22</v>
      </c>
      <c r="U10" s="21">
        <f t="shared" si="9"/>
        <v>20</v>
      </c>
      <c r="V10" s="21">
        <f t="shared" si="10"/>
        <v>84.61538462</v>
      </c>
      <c r="W10" s="21">
        <f t="shared" si="11"/>
        <v>90.90909091</v>
      </c>
    </row>
    <row r="11">
      <c r="A11" s="23">
        <v>6.0</v>
      </c>
      <c r="B11" s="24" t="s">
        <v>16</v>
      </c>
      <c r="C11" s="55">
        <v>3.0</v>
      </c>
      <c r="D11" s="56">
        <v>2.0</v>
      </c>
      <c r="E11" s="56">
        <v>4.0</v>
      </c>
      <c r="F11" s="57">
        <f t="shared" si="1"/>
        <v>5</v>
      </c>
      <c r="G11" s="56">
        <v>4.0</v>
      </c>
      <c r="H11" s="57">
        <f t="shared" si="2"/>
        <v>83.33333333</v>
      </c>
      <c r="I11" s="58">
        <f t="shared" si="3"/>
        <v>100</v>
      </c>
      <c r="J11" s="55">
        <v>3.0</v>
      </c>
      <c r="K11" s="56">
        <v>3.0</v>
      </c>
      <c r="L11" s="56">
        <v>9.0</v>
      </c>
      <c r="M11" s="57">
        <f t="shared" si="4"/>
        <v>11</v>
      </c>
      <c r="N11" s="56">
        <f t="shared" si="5"/>
        <v>13</v>
      </c>
      <c r="O11" s="57">
        <f t="shared" si="6"/>
        <v>78.57142857</v>
      </c>
      <c r="P11" s="59">
        <f t="shared" si="7"/>
        <v>86.66666667</v>
      </c>
      <c r="Q11" s="20">
        <v>8.0</v>
      </c>
      <c r="R11" s="20">
        <v>1.0</v>
      </c>
      <c r="S11" s="20">
        <v>6.0</v>
      </c>
      <c r="T11" s="21">
        <f t="shared" si="8"/>
        <v>20</v>
      </c>
      <c r="U11" s="21">
        <f t="shared" si="9"/>
        <v>19</v>
      </c>
      <c r="V11" s="21">
        <f t="shared" si="10"/>
        <v>76.92307692</v>
      </c>
      <c r="W11" s="21">
        <f t="shared" si="11"/>
        <v>86.36363636</v>
      </c>
    </row>
    <row r="12">
      <c r="A12" s="23">
        <v>7.0</v>
      </c>
      <c r="B12" s="24" t="s">
        <v>17</v>
      </c>
      <c r="C12" s="55">
        <v>4.0</v>
      </c>
      <c r="D12" s="56">
        <v>2.0</v>
      </c>
      <c r="E12" s="56">
        <v>4.0</v>
      </c>
      <c r="F12" s="57">
        <f t="shared" si="1"/>
        <v>6</v>
      </c>
      <c r="G12" s="56">
        <v>4.0</v>
      </c>
      <c r="H12" s="57">
        <f t="shared" si="2"/>
        <v>100</v>
      </c>
      <c r="I12" s="58">
        <f t="shared" si="3"/>
        <v>100</v>
      </c>
      <c r="J12" s="55">
        <v>3.0</v>
      </c>
      <c r="K12" s="56">
        <v>4.0</v>
      </c>
      <c r="L12" s="56">
        <v>11.0</v>
      </c>
      <c r="M12" s="57">
        <f t="shared" si="4"/>
        <v>13</v>
      </c>
      <c r="N12" s="56">
        <f t="shared" si="5"/>
        <v>15</v>
      </c>
      <c r="O12" s="57">
        <f t="shared" si="6"/>
        <v>92.85714286</v>
      </c>
      <c r="P12" s="59">
        <f t="shared" si="7"/>
        <v>100</v>
      </c>
      <c r="Q12" s="20">
        <v>9.0</v>
      </c>
      <c r="R12" s="20">
        <v>3.0</v>
      </c>
      <c r="S12" s="20">
        <v>7.0</v>
      </c>
      <c r="T12" s="21">
        <f t="shared" si="8"/>
        <v>25</v>
      </c>
      <c r="U12" s="21">
        <f t="shared" si="9"/>
        <v>22</v>
      </c>
      <c r="V12" s="21">
        <f t="shared" si="10"/>
        <v>96.15384615</v>
      </c>
      <c r="W12" s="21">
        <f t="shared" si="11"/>
        <v>100</v>
      </c>
    </row>
    <row r="13">
      <c r="A13" s="23">
        <v>8.0</v>
      </c>
      <c r="B13" s="24" t="s">
        <v>18</v>
      </c>
      <c r="C13" s="55">
        <v>4.0</v>
      </c>
      <c r="D13" s="56">
        <v>0.0</v>
      </c>
      <c r="E13" s="56">
        <v>4.0</v>
      </c>
      <c r="F13" s="57">
        <f t="shared" si="1"/>
        <v>4</v>
      </c>
      <c r="G13" s="56">
        <v>4.0</v>
      </c>
      <c r="H13" s="62">
        <f t="shared" si="2"/>
        <v>66.66666667</v>
      </c>
      <c r="I13" s="58">
        <f t="shared" si="3"/>
        <v>100</v>
      </c>
      <c r="J13" s="55">
        <v>4.0</v>
      </c>
      <c r="K13" s="56">
        <v>3.0</v>
      </c>
      <c r="L13" s="56">
        <v>8.0</v>
      </c>
      <c r="M13" s="57">
        <f t="shared" si="4"/>
        <v>11</v>
      </c>
      <c r="N13" s="56">
        <f t="shared" si="5"/>
        <v>12</v>
      </c>
      <c r="O13" s="57">
        <f t="shared" si="6"/>
        <v>78.57142857</v>
      </c>
      <c r="P13" s="59">
        <f t="shared" si="7"/>
        <v>80</v>
      </c>
      <c r="Q13" s="20">
        <v>8.0</v>
      </c>
      <c r="R13" s="20">
        <v>2.0</v>
      </c>
      <c r="S13" s="20">
        <v>7.0</v>
      </c>
      <c r="T13" s="21">
        <f t="shared" si="8"/>
        <v>21</v>
      </c>
      <c r="U13" s="21">
        <f t="shared" si="9"/>
        <v>19</v>
      </c>
      <c r="V13" s="21">
        <f t="shared" si="10"/>
        <v>80.76923077</v>
      </c>
      <c r="W13" s="21">
        <f t="shared" si="11"/>
        <v>86.36363636</v>
      </c>
    </row>
    <row r="14">
      <c r="A14" s="23">
        <v>9.0</v>
      </c>
      <c r="B14" s="24" t="s">
        <v>19</v>
      </c>
      <c r="C14" s="55">
        <v>2.0</v>
      </c>
      <c r="D14" s="56">
        <v>2.0</v>
      </c>
      <c r="E14" s="56">
        <v>4.0</v>
      </c>
      <c r="F14" s="57">
        <f t="shared" si="1"/>
        <v>4</v>
      </c>
      <c r="G14" s="56">
        <v>4.0</v>
      </c>
      <c r="H14" s="62">
        <f t="shared" si="2"/>
        <v>66.66666667</v>
      </c>
      <c r="I14" s="58">
        <f t="shared" si="3"/>
        <v>100</v>
      </c>
      <c r="J14" s="55">
        <v>4.0</v>
      </c>
      <c r="K14" s="56">
        <v>3.0</v>
      </c>
      <c r="L14" s="56">
        <v>11.0</v>
      </c>
      <c r="M14" s="57">
        <f t="shared" si="4"/>
        <v>11</v>
      </c>
      <c r="N14" s="56">
        <f t="shared" si="5"/>
        <v>15</v>
      </c>
      <c r="O14" s="57">
        <f t="shared" si="6"/>
        <v>78.57142857</v>
      </c>
      <c r="P14" s="59">
        <f t="shared" si="7"/>
        <v>100</v>
      </c>
      <c r="Q14" s="20">
        <v>9.0</v>
      </c>
      <c r="R14" s="20">
        <v>2.0</v>
      </c>
      <c r="S14" s="20">
        <v>5.0</v>
      </c>
      <c r="T14" s="21">
        <f t="shared" si="8"/>
        <v>22</v>
      </c>
      <c r="U14" s="21">
        <f t="shared" si="9"/>
        <v>20</v>
      </c>
      <c r="V14" s="21">
        <f t="shared" si="10"/>
        <v>84.61538462</v>
      </c>
      <c r="W14" s="21">
        <f t="shared" si="11"/>
        <v>90.90909091</v>
      </c>
    </row>
    <row r="15">
      <c r="A15" s="23">
        <v>10.0</v>
      </c>
      <c r="B15" s="24" t="s">
        <v>20</v>
      </c>
      <c r="C15" s="55">
        <v>4.0</v>
      </c>
      <c r="D15" s="56">
        <v>2.0</v>
      </c>
      <c r="E15" s="56">
        <v>4.0</v>
      </c>
      <c r="F15" s="57">
        <f t="shared" si="1"/>
        <v>6</v>
      </c>
      <c r="G15" s="56">
        <v>4.0</v>
      </c>
      <c r="H15" s="57">
        <f t="shared" si="2"/>
        <v>100</v>
      </c>
      <c r="I15" s="58">
        <f t="shared" si="3"/>
        <v>100</v>
      </c>
      <c r="J15" s="55">
        <v>3.0</v>
      </c>
      <c r="K15" s="56">
        <v>2.0</v>
      </c>
      <c r="L15" s="56">
        <v>11.0</v>
      </c>
      <c r="M15" s="57">
        <f t="shared" si="4"/>
        <v>11</v>
      </c>
      <c r="N15" s="56">
        <f t="shared" si="5"/>
        <v>15</v>
      </c>
      <c r="O15" s="57">
        <f t="shared" si="6"/>
        <v>78.57142857</v>
      </c>
      <c r="P15" s="59">
        <f t="shared" si="7"/>
        <v>100</v>
      </c>
      <c r="Q15" s="20">
        <v>5.0</v>
      </c>
      <c r="R15" s="20">
        <v>2.0</v>
      </c>
      <c r="S15" s="20">
        <v>7.0</v>
      </c>
      <c r="T15" s="21">
        <f t="shared" si="8"/>
        <v>18</v>
      </c>
      <c r="U15" s="21">
        <f t="shared" si="9"/>
        <v>22</v>
      </c>
      <c r="V15" s="53">
        <f t="shared" si="10"/>
        <v>69.23076923</v>
      </c>
      <c r="W15" s="53">
        <f t="shared" si="11"/>
        <v>100</v>
      </c>
    </row>
    <row r="16">
      <c r="A16" s="23">
        <v>11.0</v>
      </c>
      <c r="B16" s="24" t="s">
        <v>21</v>
      </c>
      <c r="C16" s="55">
        <v>4.0</v>
      </c>
      <c r="D16" s="56">
        <v>2.0</v>
      </c>
      <c r="E16" s="56">
        <v>4.0</v>
      </c>
      <c r="F16" s="57">
        <f t="shared" si="1"/>
        <v>6</v>
      </c>
      <c r="G16" s="56">
        <v>4.0</v>
      </c>
      <c r="H16" s="57">
        <f t="shared" si="2"/>
        <v>100</v>
      </c>
      <c r="I16" s="58">
        <f t="shared" si="3"/>
        <v>100</v>
      </c>
      <c r="J16" s="55">
        <v>3.0</v>
      </c>
      <c r="K16" s="56">
        <v>3.0</v>
      </c>
      <c r="L16" s="56">
        <v>8.0</v>
      </c>
      <c r="M16" s="57">
        <f t="shared" si="4"/>
        <v>12</v>
      </c>
      <c r="N16" s="56">
        <f t="shared" si="5"/>
        <v>12</v>
      </c>
      <c r="O16" s="57">
        <f t="shared" si="6"/>
        <v>85.71428571</v>
      </c>
      <c r="P16" s="59">
        <f t="shared" si="7"/>
        <v>80</v>
      </c>
      <c r="Q16" s="20">
        <v>7.0</v>
      </c>
      <c r="R16" s="20">
        <v>0.0</v>
      </c>
      <c r="S16" s="20">
        <v>4.0</v>
      </c>
      <c r="T16" s="21">
        <f t="shared" si="8"/>
        <v>19</v>
      </c>
      <c r="U16" s="21">
        <f t="shared" si="9"/>
        <v>16</v>
      </c>
      <c r="V16" s="53">
        <f t="shared" si="10"/>
        <v>73.07692308</v>
      </c>
      <c r="W16" s="53">
        <f t="shared" si="11"/>
        <v>72.72727273</v>
      </c>
    </row>
    <row r="17">
      <c r="A17" s="23">
        <v>12.0</v>
      </c>
      <c r="B17" s="24" t="s">
        <v>22</v>
      </c>
      <c r="C17" s="55">
        <v>3.0</v>
      </c>
      <c r="D17" s="56">
        <v>2.0</v>
      </c>
      <c r="E17" s="56">
        <v>2.0</v>
      </c>
      <c r="F17" s="57">
        <f t="shared" si="1"/>
        <v>5</v>
      </c>
      <c r="G17" s="56">
        <v>2.0</v>
      </c>
      <c r="H17" s="57">
        <f t="shared" si="2"/>
        <v>83.33333333</v>
      </c>
      <c r="I17" s="60">
        <f t="shared" si="3"/>
        <v>50</v>
      </c>
      <c r="J17" s="55">
        <v>4.0</v>
      </c>
      <c r="K17" s="56">
        <v>1.0</v>
      </c>
      <c r="L17" s="56">
        <v>8.0</v>
      </c>
      <c r="M17" s="57">
        <f t="shared" si="4"/>
        <v>10</v>
      </c>
      <c r="N17" s="56">
        <f t="shared" si="5"/>
        <v>10</v>
      </c>
      <c r="O17" s="62">
        <f t="shared" si="6"/>
        <v>71.42857143</v>
      </c>
      <c r="P17" s="61">
        <f t="shared" si="7"/>
        <v>66.66666667</v>
      </c>
      <c r="Q17" s="20">
        <v>6.0</v>
      </c>
      <c r="R17" s="20">
        <v>1.0</v>
      </c>
      <c r="S17" s="20">
        <v>5.0</v>
      </c>
      <c r="T17" s="21">
        <f t="shared" si="8"/>
        <v>17</v>
      </c>
      <c r="U17" s="21">
        <f t="shared" si="9"/>
        <v>15</v>
      </c>
      <c r="V17" s="53">
        <f t="shared" si="10"/>
        <v>65.38461538</v>
      </c>
      <c r="W17" s="53">
        <f t="shared" si="11"/>
        <v>68.18181818</v>
      </c>
    </row>
    <row r="18">
      <c r="A18" s="23">
        <v>13.0</v>
      </c>
      <c r="B18" s="24" t="s">
        <v>23</v>
      </c>
      <c r="C18" s="55">
        <v>4.0</v>
      </c>
      <c r="D18" s="56">
        <v>2.0</v>
      </c>
      <c r="E18" s="56">
        <v>4.0</v>
      </c>
      <c r="F18" s="57">
        <f t="shared" si="1"/>
        <v>6</v>
      </c>
      <c r="G18" s="56">
        <v>4.0</v>
      </c>
      <c r="H18" s="57">
        <f t="shared" si="2"/>
        <v>100</v>
      </c>
      <c r="I18" s="58">
        <f t="shared" si="3"/>
        <v>100</v>
      </c>
      <c r="J18" s="55">
        <v>3.0</v>
      </c>
      <c r="K18" s="56">
        <v>3.0</v>
      </c>
      <c r="L18" s="56">
        <v>11.0</v>
      </c>
      <c r="M18" s="57">
        <f t="shared" si="4"/>
        <v>12</v>
      </c>
      <c r="N18" s="56">
        <f t="shared" si="5"/>
        <v>15</v>
      </c>
      <c r="O18" s="57">
        <f t="shared" si="6"/>
        <v>85.71428571</v>
      </c>
      <c r="P18" s="59">
        <f t="shared" si="7"/>
        <v>100</v>
      </c>
      <c r="Q18" s="20">
        <v>8.0</v>
      </c>
      <c r="R18" s="20">
        <v>2.0</v>
      </c>
      <c r="S18" s="20">
        <v>7.0</v>
      </c>
      <c r="T18" s="21">
        <f t="shared" si="8"/>
        <v>22</v>
      </c>
      <c r="U18" s="21">
        <f t="shared" si="9"/>
        <v>22</v>
      </c>
      <c r="V18" s="21">
        <f t="shared" si="10"/>
        <v>84.61538462</v>
      </c>
      <c r="W18" s="21">
        <f t="shared" si="11"/>
        <v>100</v>
      </c>
    </row>
    <row r="19">
      <c r="A19" s="23">
        <v>14.0</v>
      </c>
      <c r="B19" s="24" t="s">
        <v>24</v>
      </c>
      <c r="C19" s="55">
        <v>3.0</v>
      </c>
      <c r="D19" s="56">
        <v>2.0</v>
      </c>
      <c r="E19" s="56">
        <v>4.0</v>
      </c>
      <c r="F19" s="57">
        <f t="shared" si="1"/>
        <v>5</v>
      </c>
      <c r="G19" s="56">
        <v>4.0</v>
      </c>
      <c r="H19" s="57">
        <f t="shared" si="2"/>
        <v>83.33333333</v>
      </c>
      <c r="I19" s="58">
        <f t="shared" si="3"/>
        <v>100</v>
      </c>
      <c r="J19" s="55">
        <v>3.0</v>
      </c>
      <c r="K19" s="56">
        <v>4.0</v>
      </c>
      <c r="L19" s="56">
        <v>11.0</v>
      </c>
      <c r="M19" s="57">
        <f t="shared" si="4"/>
        <v>12</v>
      </c>
      <c r="N19" s="56">
        <f t="shared" si="5"/>
        <v>15</v>
      </c>
      <c r="O19" s="57">
        <f t="shared" si="6"/>
        <v>85.71428571</v>
      </c>
      <c r="P19" s="59">
        <f t="shared" si="7"/>
        <v>100</v>
      </c>
      <c r="Q19" s="20">
        <v>9.0</v>
      </c>
      <c r="R19" s="20">
        <v>1.0</v>
      </c>
      <c r="S19" s="20">
        <v>5.0</v>
      </c>
      <c r="T19" s="21">
        <f t="shared" si="8"/>
        <v>22</v>
      </c>
      <c r="U19" s="21">
        <f t="shared" si="9"/>
        <v>20</v>
      </c>
      <c r="V19" s="21">
        <f t="shared" si="10"/>
        <v>84.61538462</v>
      </c>
      <c r="W19" s="21">
        <f t="shared" si="11"/>
        <v>90.90909091</v>
      </c>
    </row>
    <row r="20">
      <c r="A20" s="23">
        <v>15.0</v>
      </c>
      <c r="B20" s="24" t="s">
        <v>25</v>
      </c>
      <c r="C20" s="55">
        <v>4.0</v>
      </c>
      <c r="D20" s="56">
        <v>2.0</v>
      </c>
      <c r="E20" s="56">
        <v>4.0</v>
      </c>
      <c r="F20" s="57">
        <f t="shared" si="1"/>
        <v>6</v>
      </c>
      <c r="G20" s="56">
        <v>4.0</v>
      </c>
      <c r="H20" s="57">
        <f t="shared" si="2"/>
        <v>100</v>
      </c>
      <c r="I20" s="58">
        <f t="shared" si="3"/>
        <v>100</v>
      </c>
      <c r="J20" s="55">
        <v>4.0</v>
      </c>
      <c r="K20" s="56">
        <v>4.0</v>
      </c>
      <c r="L20" s="56">
        <v>10.0</v>
      </c>
      <c r="M20" s="57">
        <f t="shared" si="4"/>
        <v>14</v>
      </c>
      <c r="N20" s="56">
        <f t="shared" si="5"/>
        <v>14</v>
      </c>
      <c r="O20" s="57">
        <f t="shared" si="6"/>
        <v>100</v>
      </c>
      <c r="P20" s="59">
        <f t="shared" si="7"/>
        <v>93.33333333</v>
      </c>
      <c r="Q20" s="20">
        <v>7.0</v>
      </c>
      <c r="R20" s="20">
        <v>2.0</v>
      </c>
      <c r="S20" s="20">
        <v>7.0</v>
      </c>
      <c r="T20" s="21">
        <f t="shared" si="8"/>
        <v>23</v>
      </c>
      <c r="U20" s="21">
        <f t="shared" si="9"/>
        <v>21</v>
      </c>
      <c r="V20" s="21">
        <f t="shared" si="10"/>
        <v>88.46153846</v>
      </c>
      <c r="W20" s="21">
        <f t="shared" si="11"/>
        <v>95.45454545</v>
      </c>
    </row>
    <row r="21">
      <c r="A21" s="23">
        <v>16.0</v>
      </c>
      <c r="B21" s="24" t="s">
        <v>26</v>
      </c>
      <c r="C21" s="55">
        <v>3.0</v>
      </c>
      <c r="D21" s="56">
        <v>2.0</v>
      </c>
      <c r="E21" s="56">
        <v>4.0</v>
      </c>
      <c r="F21" s="57">
        <f t="shared" si="1"/>
        <v>5</v>
      </c>
      <c r="G21" s="56">
        <v>4.0</v>
      </c>
      <c r="H21" s="57">
        <f t="shared" si="2"/>
        <v>83.33333333</v>
      </c>
      <c r="I21" s="58">
        <f t="shared" si="3"/>
        <v>100</v>
      </c>
      <c r="J21" s="55">
        <v>4.0</v>
      </c>
      <c r="K21" s="56">
        <v>4.0</v>
      </c>
      <c r="L21" s="56">
        <v>10.0</v>
      </c>
      <c r="M21" s="57">
        <f t="shared" si="4"/>
        <v>13</v>
      </c>
      <c r="N21" s="56">
        <f t="shared" si="5"/>
        <v>14</v>
      </c>
      <c r="O21" s="57">
        <f t="shared" si="6"/>
        <v>92.85714286</v>
      </c>
      <c r="P21" s="59">
        <f t="shared" si="7"/>
        <v>93.33333333</v>
      </c>
      <c r="Q21" s="20">
        <v>9.0</v>
      </c>
      <c r="R21" s="20">
        <v>3.0</v>
      </c>
      <c r="S21" s="20">
        <v>7.0</v>
      </c>
      <c r="T21" s="21">
        <f t="shared" si="8"/>
        <v>25</v>
      </c>
      <c r="U21" s="21">
        <f t="shared" si="9"/>
        <v>21</v>
      </c>
      <c r="V21" s="21">
        <f t="shared" si="10"/>
        <v>96.15384615</v>
      </c>
      <c r="W21" s="21">
        <f t="shared" si="11"/>
        <v>95.45454545</v>
      </c>
    </row>
    <row r="22">
      <c r="A22" s="23">
        <v>17.0</v>
      </c>
      <c r="B22" s="24" t="s">
        <v>27</v>
      </c>
      <c r="C22" s="55">
        <v>3.0</v>
      </c>
      <c r="D22" s="56">
        <v>2.0</v>
      </c>
      <c r="E22" s="56">
        <v>4.0</v>
      </c>
      <c r="F22" s="57">
        <f t="shared" si="1"/>
        <v>5</v>
      </c>
      <c r="G22" s="56">
        <v>4.0</v>
      </c>
      <c r="H22" s="57">
        <f t="shared" si="2"/>
        <v>83.33333333</v>
      </c>
      <c r="I22" s="58">
        <f t="shared" si="3"/>
        <v>100</v>
      </c>
      <c r="J22" s="55">
        <v>3.0</v>
      </c>
      <c r="K22" s="56">
        <v>2.0</v>
      </c>
      <c r="L22" s="56">
        <v>9.0</v>
      </c>
      <c r="M22" s="57">
        <f t="shared" si="4"/>
        <v>10</v>
      </c>
      <c r="N22" s="56">
        <f t="shared" si="5"/>
        <v>13</v>
      </c>
      <c r="O22" s="62">
        <f t="shared" si="6"/>
        <v>71.42857143</v>
      </c>
      <c r="P22" s="59">
        <f t="shared" si="7"/>
        <v>86.66666667</v>
      </c>
      <c r="Q22" s="20">
        <v>9.0</v>
      </c>
      <c r="R22" s="20">
        <v>3.0</v>
      </c>
      <c r="S22" s="20">
        <v>7.0</v>
      </c>
      <c r="T22" s="21">
        <f t="shared" si="8"/>
        <v>22</v>
      </c>
      <c r="U22" s="21">
        <f t="shared" si="9"/>
        <v>20</v>
      </c>
      <c r="V22" s="21">
        <f t="shared" si="10"/>
        <v>84.61538462</v>
      </c>
      <c r="W22" s="21">
        <f t="shared" si="11"/>
        <v>90.90909091</v>
      </c>
    </row>
    <row r="23">
      <c r="A23" s="23">
        <v>18.0</v>
      </c>
      <c r="B23" s="24" t="s">
        <v>28</v>
      </c>
      <c r="C23" s="55">
        <v>4.0</v>
      </c>
      <c r="D23" s="56">
        <v>2.0</v>
      </c>
      <c r="E23" s="56">
        <v>4.0</v>
      </c>
      <c r="F23" s="57">
        <f t="shared" si="1"/>
        <v>6</v>
      </c>
      <c r="G23" s="56">
        <v>4.0</v>
      </c>
      <c r="H23" s="57">
        <f t="shared" si="2"/>
        <v>100</v>
      </c>
      <c r="I23" s="58">
        <f t="shared" si="3"/>
        <v>100</v>
      </c>
      <c r="J23" s="55">
        <v>4.0</v>
      </c>
      <c r="K23" s="56">
        <v>4.0</v>
      </c>
      <c r="L23" s="56">
        <v>9.0</v>
      </c>
      <c r="M23" s="57">
        <f t="shared" si="4"/>
        <v>14</v>
      </c>
      <c r="N23" s="56">
        <f t="shared" si="5"/>
        <v>13</v>
      </c>
      <c r="O23" s="57">
        <f t="shared" si="6"/>
        <v>100</v>
      </c>
      <c r="P23" s="59">
        <f t="shared" si="7"/>
        <v>86.66666667</v>
      </c>
      <c r="Q23" s="20">
        <v>8.0</v>
      </c>
      <c r="R23" s="20">
        <v>2.0</v>
      </c>
      <c r="S23" s="20">
        <v>7.0</v>
      </c>
      <c r="T23" s="21">
        <f t="shared" si="8"/>
        <v>24</v>
      </c>
      <c r="U23" s="21">
        <f t="shared" si="9"/>
        <v>20</v>
      </c>
      <c r="V23" s="21">
        <f t="shared" si="10"/>
        <v>92.30769231</v>
      </c>
      <c r="W23" s="21">
        <f t="shared" si="11"/>
        <v>90.90909091</v>
      </c>
    </row>
    <row r="24">
      <c r="A24" s="23">
        <v>19.0</v>
      </c>
      <c r="B24" s="24" t="s">
        <v>29</v>
      </c>
      <c r="C24" s="55">
        <v>4.0</v>
      </c>
      <c r="D24" s="56">
        <v>2.0</v>
      </c>
      <c r="E24" s="56">
        <v>4.0</v>
      </c>
      <c r="F24" s="57">
        <f t="shared" si="1"/>
        <v>6</v>
      </c>
      <c r="G24" s="56">
        <v>4.0</v>
      </c>
      <c r="H24" s="57">
        <f t="shared" si="2"/>
        <v>100</v>
      </c>
      <c r="I24" s="58">
        <f t="shared" si="3"/>
        <v>100</v>
      </c>
      <c r="J24" s="55">
        <v>4.0</v>
      </c>
      <c r="K24" s="56">
        <v>4.0</v>
      </c>
      <c r="L24" s="56">
        <v>11.0</v>
      </c>
      <c r="M24" s="57">
        <f t="shared" si="4"/>
        <v>14</v>
      </c>
      <c r="N24" s="56">
        <f t="shared" si="5"/>
        <v>15</v>
      </c>
      <c r="O24" s="57">
        <f t="shared" si="6"/>
        <v>100</v>
      </c>
      <c r="P24" s="59">
        <f t="shared" si="7"/>
        <v>100</v>
      </c>
      <c r="Q24" s="20">
        <v>8.0</v>
      </c>
      <c r="R24" s="20">
        <v>2.0</v>
      </c>
      <c r="S24" s="20">
        <v>7.0</v>
      </c>
      <c r="T24" s="21">
        <f t="shared" si="8"/>
        <v>24</v>
      </c>
      <c r="U24" s="21">
        <f t="shared" si="9"/>
        <v>22</v>
      </c>
      <c r="V24" s="21">
        <f t="shared" si="10"/>
        <v>92.30769231</v>
      </c>
      <c r="W24" s="21">
        <f t="shared" si="11"/>
        <v>100</v>
      </c>
    </row>
    <row r="25">
      <c r="A25" s="23">
        <v>20.0</v>
      </c>
      <c r="B25" s="24" t="s">
        <v>30</v>
      </c>
      <c r="C25" s="55">
        <v>4.0</v>
      </c>
      <c r="D25" s="56">
        <v>2.0</v>
      </c>
      <c r="E25" s="56">
        <v>4.0</v>
      </c>
      <c r="F25" s="57">
        <f t="shared" si="1"/>
        <v>6</v>
      </c>
      <c r="G25" s="56">
        <v>4.0</v>
      </c>
      <c r="H25" s="57">
        <f t="shared" si="2"/>
        <v>100</v>
      </c>
      <c r="I25" s="58">
        <f t="shared" si="3"/>
        <v>100</v>
      </c>
      <c r="J25" s="55">
        <v>3.0</v>
      </c>
      <c r="K25" s="56">
        <v>4.0</v>
      </c>
      <c r="L25" s="56">
        <v>10.0</v>
      </c>
      <c r="M25" s="57">
        <f t="shared" si="4"/>
        <v>13</v>
      </c>
      <c r="N25" s="56">
        <f t="shared" si="5"/>
        <v>14</v>
      </c>
      <c r="O25" s="57">
        <f t="shared" si="6"/>
        <v>92.85714286</v>
      </c>
      <c r="P25" s="59">
        <f t="shared" si="7"/>
        <v>93.33333333</v>
      </c>
      <c r="Q25" s="20">
        <v>8.0</v>
      </c>
      <c r="R25" s="20">
        <v>3.0</v>
      </c>
      <c r="S25" s="20">
        <v>7.0</v>
      </c>
      <c r="T25" s="21">
        <f t="shared" si="8"/>
        <v>24</v>
      </c>
      <c r="U25" s="21">
        <f t="shared" si="9"/>
        <v>21</v>
      </c>
      <c r="V25" s="21">
        <f t="shared" si="10"/>
        <v>92.30769231</v>
      </c>
      <c r="W25" s="21">
        <f t="shared" si="11"/>
        <v>95.45454545</v>
      </c>
    </row>
    <row r="26">
      <c r="A26" s="23">
        <v>21.0</v>
      </c>
      <c r="B26" s="24" t="s">
        <v>31</v>
      </c>
      <c r="C26" s="55">
        <v>4.0</v>
      </c>
      <c r="D26" s="56">
        <v>0.0</v>
      </c>
      <c r="E26" s="56">
        <v>2.0</v>
      </c>
      <c r="F26" s="57">
        <f t="shared" si="1"/>
        <v>4</v>
      </c>
      <c r="G26" s="56">
        <v>2.0</v>
      </c>
      <c r="H26" s="62">
        <f t="shared" si="2"/>
        <v>66.66666667</v>
      </c>
      <c r="I26" s="58">
        <f t="shared" si="3"/>
        <v>50</v>
      </c>
      <c r="J26" s="55">
        <v>4.0</v>
      </c>
      <c r="K26" s="56">
        <v>3.0</v>
      </c>
      <c r="L26" s="56">
        <v>8.0</v>
      </c>
      <c r="M26" s="57">
        <f t="shared" si="4"/>
        <v>11</v>
      </c>
      <c r="N26" s="56">
        <f t="shared" si="5"/>
        <v>10</v>
      </c>
      <c r="O26" s="57">
        <f t="shared" si="6"/>
        <v>78.57142857</v>
      </c>
      <c r="P26" s="61">
        <f t="shared" si="7"/>
        <v>66.66666667</v>
      </c>
      <c r="Q26" s="20">
        <v>8.0</v>
      </c>
      <c r="R26" s="20">
        <v>2.0</v>
      </c>
      <c r="S26" s="20">
        <v>6.0</v>
      </c>
      <c r="T26" s="21">
        <f t="shared" si="8"/>
        <v>21</v>
      </c>
      <c r="U26" s="21">
        <f t="shared" si="9"/>
        <v>16</v>
      </c>
      <c r="V26" s="21">
        <f t="shared" si="10"/>
        <v>80.76923077</v>
      </c>
      <c r="W26" s="53">
        <f t="shared" si="11"/>
        <v>72.72727273</v>
      </c>
    </row>
    <row r="27">
      <c r="A27" s="23">
        <v>22.0</v>
      </c>
      <c r="B27" s="24" t="s">
        <v>32</v>
      </c>
      <c r="C27" s="55">
        <v>4.0</v>
      </c>
      <c r="D27" s="56">
        <v>2.0</v>
      </c>
      <c r="E27" s="56">
        <v>4.0</v>
      </c>
      <c r="F27" s="57">
        <f t="shared" si="1"/>
        <v>6</v>
      </c>
      <c r="G27" s="56">
        <v>4.0</v>
      </c>
      <c r="H27" s="57">
        <f t="shared" si="2"/>
        <v>100</v>
      </c>
      <c r="I27" s="58">
        <f t="shared" si="3"/>
        <v>100</v>
      </c>
      <c r="J27" s="55">
        <v>4.0</v>
      </c>
      <c r="K27" s="56">
        <v>3.0</v>
      </c>
      <c r="L27" s="56">
        <v>9.0</v>
      </c>
      <c r="M27" s="57">
        <f t="shared" si="4"/>
        <v>13</v>
      </c>
      <c r="N27" s="56">
        <f t="shared" si="5"/>
        <v>13</v>
      </c>
      <c r="O27" s="57">
        <f t="shared" si="6"/>
        <v>92.85714286</v>
      </c>
      <c r="P27" s="59">
        <f t="shared" si="7"/>
        <v>86.66666667</v>
      </c>
      <c r="Q27" s="20">
        <v>9.0</v>
      </c>
      <c r="R27" s="20">
        <v>1.0</v>
      </c>
      <c r="S27" s="20">
        <v>5.0</v>
      </c>
      <c r="T27" s="21">
        <f t="shared" si="8"/>
        <v>23</v>
      </c>
      <c r="U27" s="21">
        <f t="shared" si="9"/>
        <v>18</v>
      </c>
      <c r="V27" s="21">
        <f t="shared" si="10"/>
        <v>88.46153846</v>
      </c>
      <c r="W27" s="21">
        <f t="shared" si="11"/>
        <v>81.81818182</v>
      </c>
    </row>
    <row r="28">
      <c r="A28" s="23">
        <v>23.0</v>
      </c>
      <c r="B28" s="24" t="s">
        <v>33</v>
      </c>
      <c r="C28" s="55">
        <v>4.0</v>
      </c>
      <c r="D28" s="56">
        <v>2.0</v>
      </c>
      <c r="E28" s="56">
        <v>4.0</v>
      </c>
      <c r="F28" s="57">
        <f t="shared" si="1"/>
        <v>6</v>
      </c>
      <c r="G28" s="56">
        <v>4.0</v>
      </c>
      <c r="H28" s="57">
        <f t="shared" si="2"/>
        <v>100</v>
      </c>
      <c r="I28" s="58">
        <f t="shared" si="3"/>
        <v>100</v>
      </c>
      <c r="J28" s="55">
        <v>3.0</v>
      </c>
      <c r="K28" s="56">
        <v>3.0</v>
      </c>
      <c r="L28" s="56">
        <v>10.0</v>
      </c>
      <c r="M28" s="57">
        <f t="shared" si="4"/>
        <v>12</v>
      </c>
      <c r="N28" s="56">
        <f t="shared" si="5"/>
        <v>14</v>
      </c>
      <c r="O28" s="57">
        <f t="shared" si="6"/>
        <v>85.71428571</v>
      </c>
      <c r="P28" s="59">
        <f t="shared" si="7"/>
        <v>93.33333333</v>
      </c>
      <c r="Q28" s="20">
        <v>9.0</v>
      </c>
      <c r="R28" s="20">
        <v>2.0</v>
      </c>
      <c r="S28" s="20">
        <v>7.0</v>
      </c>
      <c r="T28" s="21">
        <f t="shared" si="8"/>
        <v>23</v>
      </c>
      <c r="U28" s="21">
        <f t="shared" si="9"/>
        <v>21</v>
      </c>
      <c r="V28" s="21">
        <f t="shared" si="10"/>
        <v>88.46153846</v>
      </c>
      <c r="W28" s="21">
        <f t="shared" si="11"/>
        <v>95.45454545</v>
      </c>
    </row>
    <row r="29">
      <c r="A29" s="23">
        <v>24.0</v>
      </c>
      <c r="B29" s="24" t="s">
        <v>34</v>
      </c>
      <c r="C29" s="55">
        <v>3.0</v>
      </c>
      <c r="D29" s="56">
        <v>2.0</v>
      </c>
      <c r="E29" s="56">
        <v>4.0</v>
      </c>
      <c r="F29" s="57">
        <f t="shared" si="1"/>
        <v>5</v>
      </c>
      <c r="G29" s="56">
        <v>4.0</v>
      </c>
      <c r="H29" s="57">
        <f t="shared" si="2"/>
        <v>83.33333333</v>
      </c>
      <c r="I29" s="58">
        <f t="shared" si="3"/>
        <v>100</v>
      </c>
      <c r="J29" s="55">
        <v>3.0</v>
      </c>
      <c r="K29" s="56">
        <v>2.0</v>
      </c>
      <c r="L29" s="56">
        <v>11.0</v>
      </c>
      <c r="M29" s="57">
        <f t="shared" si="4"/>
        <v>10</v>
      </c>
      <c r="N29" s="56">
        <f t="shared" si="5"/>
        <v>15</v>
      </c>
      <c r="O29" s="62">
        <f t="shared" si="6"/>
        <v>71.42857143</v>
      </c>
      <c r="P29" s="59">
        <f t="shared" si="7"/>
        <v>100</v>
      </c>
      <c r="Q29" s="20">
        <v>8.0</v>
      </c>
      <c r="R29" s="20">
        <v>1.0</v>
      </c>
      <c r="S29" s="20">
        <v>5.0</v>
      </c>
      <c r="T29" s="21">
        <f t="shared" si="8"/>
        <v>19</v>
      </c>
      <c r="U29" s="21">
        <f t="shared" si="9"/>
        <v>20</v>
      </c>
      <c r="V29" s="53">
        <f t="shared" si="10"/>
        <v>73.07692308</v>
      </c>
      <c r="W29" s="21">
        <f t="shared" si="11"/>
        <v>90.90909091</v>
      </c>
    </row>
    <row r="30">
      <c r="A30" s="23">
        <v>25.0</v>
      </c>
      <c r="B30" s="24" t="s">
        <v>35</v>
      </c>
      <c r="C30" s="55">
        <v>2.0</v>
      </c>
      <c r="D30" s="56">
        <v>2.0</v>
      </c>
      <c r="E30" s="56">
        <v>4.0</v>
      </c>
      <c r="F30" s="57">
        <f t="shared" si="1"/>
        <v>4</v>
      </c>
      <c r="G30" s="56">
        <v>4.0</v>
      </c>
      <c r="H30" s="62">
        <f t="shared" si="2"/>
        <v>66.66666667</v>
      </c>
      <c r="I30" s="58">
        <f t="shared" si="3"/>
        <v>100</v>
      </c>
      <c r="J30" s="55">
        <v>4.0</v>
      </c>
      <c r="K30" s="56">
        <v>1.0</v>
      </c>
      <c r="L30" s="56">
        <v>7.0</v>
      </c>
      <c r="M30" s="57">
        <f t="shared" si="4"/>
        <v>9</v>
      </c>
      <c r="N30" s="56">
        <f t="shared" si="5"/>
        <v>11</v>
      </c>
      <c r="O30" s="62">
        <f t="shared" si="6"/>
        <v>64.28571429</v>
      </c>
      <c r="P30" s="61">
        <f t="shared" si="7"/>
        <v>73.33333333</v>
      </c>
      <c r="Q30" s="20">
        <v>3.0</v>
      </c>
      <c r="R30" s="20">
        <v>1.0</v>
      </c>
      <c r="S30" s="20">
        <v>6.0</v>
      </c>
      <c r="T30" s="21">
        <f t="shared" si="8"/>
        <v>13</v>
      </c>
      <c r="U30" s="21">
        <f t="shared" si="9"/>
        <v>17</v>
      </c>
      <c r="V30" s="53">
        <f t="shared" si="10"/>
        <v>50</v>
      </c>
      <c r="W30" s="21">
        <f t="shared" si="11"/>
        <v>77.27272727</v>
      </c>
    </row>
    <row r="31">
      <c r="A31" s="23">
        <v>26.0</v>
      </c>
      <c r="B31" s="24" t="s">
        <v>36</v>
      </c>
      <c r="C31" s="55">
        <v>4.0</v>
      </c>
      <c r="D31" s="56">
        <v>1.0</v>
      </c>
      <c r="E31" s="56">
        <v>4.0</v>
      </c>
      <c r="F31" s="57">
        <f t="shared" si="1"/>
        <v>5</v>
      </c>
      <c r="G31" s="56">
        <v>4.0</v>
      </c>
      <c r="H31" s="57">
        <f t="shared" si="2"/>
        <v>83.33333333</v>
      </c>
      <c r="I31" s="58">
        <f t="shared" si="3"/>
        <v>100</v>
      </c>
      <c r="J31" s="55">
        <v>4.0</v>
      </c>
      <c r="K31" s="56">
        <v>2.0</v>
      </c>
      <c r="L31" s="56">
        <v>10.0</v>
      </c>
      <c r="M31" s="57">
        <f t="shared" si="4"/>
        <v>11</v>
      </c>
      <c r="N31" s="56">
        <f t="shared" si="5"/>
        <v>14</v>
      </c>
      <c r="O31" s="57">
        <f t="shared" si="6"/>
        <v>78.57142857</v>
      </c>
      <c r="P31" s="59">
        <f t="shared" si="7"/>
        <v>93.33333333</v>
      </c>
      <c r="Q31" s="20">
        <v>5.0</v>
      </c>
      <c r="R31" s="20">
        <v>2.0</v>
      </c>
      <c r="S31" s="20">
        <v>5.0</v>
      </c>
      <c r="T31" s="21">
        <f t="shared" si="8"/>
        <v>18</v>
      </c>
      <c r="U31" s="21">
        <f t="shared" si="9"/>
        <v>19</v>
      </c>
      <c r="V31" s="53">
        <f t="shared" si="10"/>
        <v>69.23076923</v>
      </c>
      <c r="W31" s="21">
        <f t="shared" si="11"/>
        <v>86.36363636</v>
      </c>
    </row>
    <row r="32">
      <c r="A32" s="23">
        <v>27.0</v>
      </c>
      <c r="B32" s="24" t="s">
        <v>37</v>
      </c>
      <c r="C32" s="55">
        <v>3.0</v>
      </c>
      <c r="D32" s="56">
        <v>2.0</v>
      </c>
      <c r="E32" s="56">
        <v>4.0</v>
      </c>
      <c r="F32" s="57">
        <f t="shared" si="1"/>
        <v>5</v>
      </c>
      <c r="G32" s="56">
        <v>4.0</v>
      </c>
      <c r="H32" s="57">
        <f t="shared" si="2"/>
        <v>83.33333333</v>
      </c>
      <c r="I32" s="58">
        <f t="shared" si="3"/>
        <v>100</v>
      </c>
      <c r="J32" s="55">
        <v>3.0</v>
      </c>
      <c r="K32" s="56">
        <v>3.0</v>
      </c>
      <c r="L32" s="56">
        <v>9.0</v>
      </c>
      <c r="M32" s="57">
        <f t="shared" si="4"/>
        <v>11</v>
      </c>
      <c r="N32" s="56">
        <f t="shared" si="5"/>
        <v>13</v>
      </c>
      <c r="O32" s="57">
        <f t="shared" si="6"/>
        <v>78.57142857</v>
      </c>
      <c r="P32" s="59">
        <f t="shared" si="7"/>
        <v>86.66666667</v>
      </c>
      <c r="Q32" s="20">
        <v>5.0</v>
      </c>
      <c r="R32" s="20">
        <v>2.0</v>
      </c>
      <c r="S32" s="20">
        <v>5.0</v>
      </c>
      <c r="T32" s="21">
        <f t="shared" si="8"/>
        <v>18</v>
      </c>
      <c r="U32" s="21">
        <f t="shared" si="9"/>
        <v>18</v>
      </c>
      <c r="V32" s="53">
        <f t="shared" si="10"/>
        <v>69.23076923</v>
      </c>
      <c r="W32" s="21">
        <f t="shared" si="11"/>
        <v>81.81818182</v>
      </c>
    </row>
    <row r="33">
      <c r="A33" s="23">
        <v>28.0</v>
      </c>
      <c r="B33" s="24" t="s">
        <v>38</v>
      </c>
      <c r="C33" s="55">
        <v>1.0</v>
      </c>
      <c r="D33" s="56">
        <v>0.0</v>
      </c>
      <c r="E33" s="56">
        <v>4.0</v>
      </c>
      <c r="F33" s="57">
        <f t="shared" si="1"/>
        <v>1</v>
      </c>
      <c r="G33" s="56">
        <v>4.0</v>
      </c>
      <c r="H33" s="62">
        <f t="shared" si="2"/>
        <v>16.66666667</v>
      </c>
      <c r="I33" s="58">
        <f t="shared" si="3"/>
        <v>100</v>
      </c>
      <c r="J33" s="55">
        <v>3.0</v>
      </c>
      <c r="K33" s="56">
        <v>2.0</v>
      </c>
      <c r="L33" s="56">
        <v>8.0</v>
      </c>
      <c r="M33" s="57">
        <f t="shared" si="4"/>
        <v>6</v>
      </c>
      <c r="N33" s="56">
        <f t="shared" si="5"/>
        <v>12</v>
      </c>
      <c r="O33" s="62">
        <f t="shared" si="6"/>
        <v>42.85714286</v>
      </c>
      <c r="P33" s="59">
        <f t="shared" si="7"/>
        <v>80</v>
      </c>
      <c r="Q33" s="20">
        <v>5.0</v>
      </c>
      <c r="R33" s="20">
        <v>1.0</v>
      </c>
      <c r="S33" s="20">
        <v>7.0</v>
      </c>
      <c r="T33" s="21">
        <f t="shared" si="8"/>
        <v>12</v>
      </c>
      <c r="U33" s="21">
        <f t="shared" si="9"/>
        <v>19</v>
      </c>
      <c r="V33" s="53">
        <f t="shared" si="10"/>
        <v>46.15384615</v>
      </c>
      <c r="W33" s="21">
        <f t="shared" si="11"/>
        <v>86.36363636</v>
      </c>
    </row>
    <row r="34">
      <c r="A34" s="23">
        <v>29.0</v>
      </c>
      <c r="B34" s="24" t="s">
        <v>39</v>
      </c>
      <c r="C34" s="55">
        <v>3.0</v>
      </c>
      <c r="D34" s="56">
        <v>2.0</v>
      </c>
      <c r="E34" s="56">
        <v>4.0</v>
      </c>
      <c r="F34" s="57">
        <f t="shared" si="1"/>
        <v>5</v>
      </c>
      <c r="G34" s="56">
        <v>4.0</v>
      </c>
      <c r="H34" s="57">
        <f t="shared" si="2"/>
        <v>83.33333333</v>
      </c>
      <c r="I34" s="58">
        <f t="shared" si="3"/>
        <v>100</v>
      </c>
      <c r="J34" s="55">
        <v>3.0</v>
      </c>
      <c r="K34" s="56">
        <v>1.0</v>
      </c>
      <c r="L34" s="56">
        <v>11.0</v>
      </c>
      <c r="M34" s="57">
        <f t="shared" si="4"/>
        <v>9</v>
      </c>
      <c r="N34" s="56">
        <f t="shared" si="5"/>
        <v>15</v>
      </c>
      <c r="O34" s="62">
        <f t="shared" si="6"/>
        <v>64.28571429</v>
      </c>
      <c r="P34" s="59">
        <f t="shared" si="7"/>
        <v>100</v>
      </c>
      <c r="Q34" s="20">
        <v>8.0</v>
      </c>
      <c r="R34" s="20">
        <v>2.0</v>
      </c>
      <c r="S34" s="20">
        <v>7.0</v>
      </c>
      <c r="T34" s="21">
        <f t="shared" si="8"/>
        <v>19</v>
      </c>
      <c r="U34" s="21">
        <f t="shared" si="9"/>
        <v>22</v>
      </c>
      <c r="V34" s="53">
        <f t="shared" si="10"/>
        <v>73.07692308</v>
      </c>
      <c r="W34" s="21">
        <f t="shared" si="11"/>
        <v>100</v>
      </c>
    </row>
    <row r="35">
      <c r="A35" s="23">
        <v>30.0</v>
      </c>
      <c r="B35" s="24" t="s">
        <v>40</v>
      </c>
      <c r="C35" s="55">
        <v>3.0</v>
      </c>
      <c r="D35" s="56">
        <v>2.0</v>
      </c>
      <c r="E35" s="56">
        <v>2.0</v>
      </c>
      <c r="F35" s="57">
        <f t="shared" si="1"/>
        <v>5</v>
      </c>
      <c r="G35" s="56">
        <v>2.0</v>
      </c>
      <c r="H35" s="57">
        <f t="shared" si="2"/>
        <v>83.33333333</v>
      </c>
      <c r="I35" s="60">
        <f t="shared" si="3"/>
        <v>50</v>
      </c>
      <c r="J35" s="55">
        <v>4.0</v>
      </c>
      <c r="K35" s="56">
        <v>4.0</v>
      </c>
      <c r="L35" s="56">
        <v>11.0</v>
      </c>
      <c r="M35" s="57">
        <f t="shared" si="4"/>
        <v>13</v>
      </c>
      <c r="N35" s="56">
        <f t="shared" si="5"/>
        <v>13</v>
      </c>
      <c r="O35" s="57">
        <f t="shared" si="6"/>
        <v>92.85714286</v>
      </c>
      <c r="P35" s="59">
        <f t="shared" si="7"/>
        <v>86.66666667</v>
      </c>
      <c r="Q35" s="20">
        <v>8.0</v>
      </c>
      <c r="R35" s="20">
        <v>3.0</v>
      </c>
      <c r="S35" s="20">
        <v>7.0</v>
      </c>
      <c r="T35" s="21">
        <f t="shared" si="8"/>
        <v>24</v>
      </c>
      <c r="U35" s="21">
        <f t="shared" si="9"/>
        <v>20</v>
      </c>
      <c r="V35" s="21">
        <f t="shared" si="10"/>
        <v>92.30769231</v>
      </c>
      <c r="W35" s="21">
        <f t="shared" si="11"/>
        <v>90.90909091</v>
      </c>
    </row>
    <row r="36">
      <c r="A36" s="23">
        <v>31.0</v>
      </c>
      <c r="B36" s="24" t="s">
        <v>41</v>
      </c>
      <c r="C36" s="55">
        <v>4.0</v>
      </c>
      <c r="D36" s="56">
        <v>2.0</v>
      </c>
      <c r="E36" s="56">
        <v>4.0</v>
      </c>
      <c r="F36" s="57">
        <f t="shared" si="1"/>
        <v>6</v>
      </c>
      <c r="G36" s="56">
        <v>4.0</v>
      </c>
      <c r="H36" s="57">
        <f t="shared" si="2"/>
        <v>100</v>
      </c>
      <c r="I36" s="58">
        <f t="shared" si="3"/>
        <v>100</v>
      </c>
      <c r="J36" s="55">
        <v>3.0</v>
      </c>
      <c r="K36" s="56">
        <v>4.0</v>
      </c>
      <c r="L36" s="56">
        <v>9.0</v>
      </c>
      <c r="M36" s="57">
        <f t="shared" si="4"/>
        <v>13</v>
      </c>
      <c r="N36" s="56">
        <f t="shared" si="5"/>
        <v>13</v>
      </c>
      <c r="O36" s="57">
        <f t="shared" si="6"/>
        <v>92.85714286</v>
      </c>
      <c r="P36" s="59">
        <f t="shared" si="7"/>
        <v>86.66666667</v>
      </c>
      <c r="Q36" s="20">
        <v>8.0</v>
      </c>
      <c r="R36" s="20">
        <v>2.0</v>
      </c>
      <c r="S36" s="20">
        <v>7.0</v>
      </c>
      <c r="T36" s="21">
        <f t="shared" si="8"/>
        <v>23</v>
      </c>
      <c r="U36" s="21">
        <f t="shared" si="9"/>
        <v>20</v>
      </c>
      <c r="V36" s="21">
        <f t="shared" si="10"/>
        <v>88.46153846</v>
      </c>
      <c r="W36" s="21">
        <f t="shared" si="11"/>
        <v>90.90909091</v>
      </c>
    </row>
    <row r="37">
      <c r="A37" s="23">
        <v>32.0</v>
      </c>
      <c r="B37" s="24" t="s">
        <v>42</v>
      </c>
      <c r="C37" s="55">
        <v>4.0</v>
      </c>
      <c r="D37" s="56">
        <v>2.0</v>
      </c>
      <c r="E37" s="56">
        <v>4.0</v>
      </c>
      <c r="F37" s="57">
        <f t="shared" si="1"/>
        <v>6</v>
      </c>
      <c r="G37" s="56">
        <v>4.0</v>
      </c>
      <c r="H37" s="57">
        <f t="shared" si="2"/>
        <v>100</v>
      </c>
      <c r="I37" s="58">
        <f t="shared" si="3"/>
        <v>100</v>
      </c>
      <c r="J37" s="55">
        <v>4.0</v>
      </c>
      <c r="K37" s="56">
        <v>3.0</v>
      </c>
      <c r="L37" s="56">
        <v>11.0</v>
      </c>
      <c r="M37" s="57">
        <f t="shared" si="4"/>
        <v>13</v>
      </c>
      <c r="N37" s="56">
        <f t="shared" si="5"/>
        <v>15</v>
      </c>
      <c r="O37" s="57">
        <f t="shared" si="6"/>
        <v>92.85714286</v>
      </c>
      <c r="P37" s="59">
        <f t="shared" si="7"/>
        <v>100</v>
      </c>
      <c r="Q37" s="20">
        <v>5.0</v>
      </c>
      <c r="R37" s="20">
        <v>3.0</v>
      </c>
      <c r="S37" s="20">
        <v>7.0</v>
      </c>
      <c r="T37" s="21">
        <f t="shared" si="8"/>
        <v>21</v>
      </c>
      <c r="U37" s="21">
        <f t="shared" si="9"/>
        <v>22</v>
      </c>
      <c r="V37" s="21">
        <f t="shared" si="10"/>
        <v>80.76923077</v>
      </c>
      <c r="W37" s="21">
        <f t="shared" si="11"/>
        <v>100</v>
      </c>
    </row>
    <row r="38">
      <c r="A38" s="23">
        <v>33.0</v>
      </c>
      <c r="B38" s="24" t="s">
        <v>43</v>
      </c>
      <c r="C38" s="55">
        <v>2.0</v>
      </c>
      <c r="D38" s="56">
        <v>2.0</v>
      </c>
      <c r="E38" s="56">
        <v>4.0</v>
      </c>
      <c r="F38" s="57">
        <f t="shared" si="1"/>
        <v>4</v>
      </c>
      <c r="G38" s="56">
        <v>4.0</v>
      </c>
      <c r="H38" s="62">
        <f t="shared" si="2"/>
        <v>66.66666667</v>
      </c>
      <c r="I38" s="58">
        <f t="shared" si="3"/>
        <v>100</v>
      </c>
      <c r="J38" s="55">
        <v>3.0</v>
      </c>
      <c r="K38" s="56">
        <v>2.0</v>
      </c>
      <c r="L38" s="56">
        <v>8.0</v>
      </c>
      <c r="M38" s="57">
        <f t="shared" si="4"/>
        <v>9</v>
      </c>
      <c r="N38" s="56">
        <f t="shared" si="5"/>
        <v>12</v>
      </c>
      <c r="O38" s="62">
        <f t="shared" si="6"/>
        <v>64.28571429</v>
      </c>
      <c r="P38" s="59">
        <f t="shared" si="7"/>
        <v>80</v>
      </c>
      <c r="Q38" s="20">
        <v>5.0</v>
      </c>
      <c r="R38" s="20">
        <v>0.0</v>
      </c>
      <c r="S38" s="20">
        <v>4.0</v>
      </c>
      <c r="T38" s="21">
        <f t="shared" si="8"/>
        <v>14</v>
      </c>
      <c r="U38" s="21">
        <f t="shared" si="9"/>
        <v>16</v>
      </c>
      <c r="V38" s="21">
        <f t="shared" si="10"/>
        <v>53.84615385</v>
      </c>
      <c r="W38" s="21">
        <f t="shared" si="11"/>
        <v>72.72727273</v>
      </c>
    </row>
    <row r="39">
      <c r="A39" s="23">
        <v>34.0</v>
      </c>
      <c r="B39" s="24" t="s">
        <v>44</v>
      </c>
      <c r="C39" s="55">
        <v>4.0</v>
      </c>
      <c r="D39" s="56">
        <v>1.0</v>
      </c>
      <c r="E39" s="56">
        <v>4.0</v>
      </c>
      <c r="F39" s="57">
        <f t="shared" si="1"/>
        <v>5</v>
      </c>
      <c r="G39" s="56">
        <v>4.0</v>
      </c>
      <c r="H39" s="57">
        <f t="shared" si="2"/>
        <v>83.33333333</v>
      </c>
      <c r="I39" s="58">
        <f t="shared" si="3"/>
        <v>100</v>
      </c>
      <c r="J39" s="55">
        <v>4.0</v>
      </c>
      <c r="K39" s="56">
        <v>4.0</v>
      </c>
      <c r="L39" s="56">
        <v>9.0</v>
      </c>
      <c r="M39" s="57">
        <f t="shared" si="4"/>
        <v>13</v>
      </c>
      <c r="N39" s="56">
        <f t="shared" si="5"/>
        <v>13</v>
      </c>
      <c r="O39" s="57">
        <f t="shared" si="6"/>
        <v>92.85714286</v>
      </c>
      <c r="P39" s="59">
        <f t="shared" si="7"/>
        <v>86.66666667</v>
      </c>
      <c r="Q39" s="20">
        <v>7.0</v>
      </c>
      <c r="R39" s="20">
        <v>2.0</v>
      </c>
      <c r="S39" s="20">
        <v>3.0</v>
      </c>
      <c r="T39" s="21">
        <f t="shared" si="8"/>
        <v>22</v>
      </c>
      <c r="U39" s="21">
        <f t="shared" si="9"/>
        <v>16</v>
      </c>
      <c r="V39" s="21">
        <f t="shared" si="10"/>
        <v>84.61538462</v>
      </c>
      <c r="W39" s="21">
        <f t="shared" si="11"/>
        <v>72.72727273</v>
      </c>
    </row>
    <row r="40">
      <c r="A40" s="23">
        <v>35.0</v>
      </c>
      <c r="B40" s="24" t="s">
        <v>45</v>
      </c>
      <c r="C40" s="55">
        <v>4.0</v>
      </c>
      <c r="D40" s="56">
        <v>1.0</v>
      </c>
      <c r="E40" s="56">
        <v>4.0</v>
      </c>
      <c r="F40" s="57">
        <f t="shared" si="1"/>
        <v>5</v>
      </c>
      <c r="G40" s="56">
        <v>4.0</v>
      </c>
      <c r="H40" s="57">
        <f t="shared" si="2"/>
        <v>83.33333333</v>
      </c>
      <c r="I40" s="58">
        <f t="shared" si="3"/>
        <v>100</v>
      </c>
      <c r="J40" s="55">
        <v>4.0</v>
      </c>
      <c r="K40" s="56">
        <v>4.0</v>
      </c>
      <c r="L40" s="56">
        <v>11.0</v>
      </c>
      <c r="M40" s="57">
        <f t="shared" si="4"/>
        <v>13</v>
      </c>
      <c r="N40" s="56">
        <f t="shared" si="5"/>
        <v>15</v>
      </c>
      <c r="O40" s="57">
        <f t="shared" si="6"/>
        <v>92.85714286</v>
      </c>
      <c r="P40" s="59">
        <f t="shared" si="7"/>
        <v>100</v>
      </c>
      <c r="Q40" s="20">
        <v>9.0</v>
      </c>
      <c r="R40" s="20">
        <v>2.0</v>
      </c>
      <c r="S40" s="20">
        <v>7.0</v>
      </c>
      <c r="T40" s="21">
        <f t="shared" si="8"/>
        <v>24</v>
      </c>
      <c r="U40" s="21">
        <f t="shared" si="9"/>
        <v>22</v>
      </c>
      <c r="V40" s="21">
        <f t="shared" si="10"/>
        <v>92.30769231</v>
      </c>
      <c r="W40" s="21">
        <f t="shared" si="11"/>
        <v>100</v>
      </c>
    </row>
    <row r="41">
      <c r="A41" s="30">
        <v>36.0</v>
      </c>
      <c r="B41" s="31" t="s">
        <v>49</v>
      </c>
      <c r="C41" s="32"/>
      <c r="D41" s="33"/>
      <c r="E41" s="33"/>
      <c r="F41" s="21"/>
      <c r="G41" s="33"/>
      <c r="H41" s="21"/>
      <c r="I41" s="29"/>
      <c r="J41" s="32"/>
      <c r="K41" s="33"/>
      <c r="L41" s="33"/>
      <c r="M41" s="57">
        <f t="shared" si="4"/>
        <v>0</v>
      </c>
      <c r="N41" s="56">
        <f t="shared" si="5"/>
        <v>0</v>
      </c>
      <c r="O41" s="57">
        <f t="shared" si="6"/>
        <v>0</v>
      </c>
      <c r="P41" s="59">
        <f t="shared" si="7"/>
        <v>0</v>
      </c>
      <c r="Q41" s="20">
        <v>0.0</v>
      </c>
      <c r="R41" s="20">
        <v>0.0</v>
      </c>
      <c r="S41" s="20">
        <v>0.0</v>
      </c>
      <c r="T41" s="21">
        <f t="shared" si="8"/>
        <v>0</v>
      </c>
      <c r="U41" s="21">
        <f t="shared" si="9"/>
        <v>0</v>
      </c>
      <c r="V41" s="21">
        <f t="shared" si="10"/>
        <v>0</v>
      </c>
      <c r="W41" s="21">
        <f t="shared" si="11"/>
        <v>0</v>
      </c>
    </row>
  </sheetData>
  <mergeCells count="5">
    <mergeCell ref="A1:D1"/>
    <mergeCell ref="A2:D2"/>
    <mergeCell ref="C3:I3"/>
    <mergeCell ref="J3:P3"/>
    <mergeCell ref="Q3:W3"/>
  </mergeCells>
  <hyperlinks>
    <hyperlink r:id="rId1" ref="A3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24.13"/>
    <col customWidth="1" min="7" max="7" width="14.5"/>
    <col customWidth="1" min="8" max="8" width="13.75"/>
    <col customWidth="1" min="23" max="23" width="14.25"/>
  </cols>
  <sheetData>
    <row r="1">
      <c r="A1" s="63" t="s">
        <v>50</v>
      </c>
      <c r="B1" s="2"/>
      <c r="C1" s="2"/>
      <c r="D1" s="2"/>
      <c r="Q1" s="64"/>
      <c r="R1" s="64"/>
      <c r="Y1" s="64"/>
      <c r="Z1" s="64"/>
    </row>
    <row r="2">
      <c r="A2" s="3" t="s">
        <v>1</v>
      </c>
      <c r="B2" s="4"/>
      <c r="C2" s="4"/>
      <c r="D2" s="4"/>
      <c r="Q2" s="64"/>
      <c r="R2" s="64"/>
      <c r="Y2" s="64"/>
      <c r="Z2" s="64"/>
    </row>
    <row r="3">
      <c r="A3" s="5" t="s">
        <v>2</v>
      </c>
      <c r="B3" s="6" t="s">
        <v>3</v>
      </c>
      <c r="C3" s="25">
        <v>46054.0</v>
      </c>
      <c r="D3" s="8"/>
      <c r="E3" s="8"/>
      <c r="F3" s="8"/>
      <c r="G3" s="8"/>
      <c r="H3" s="8"/>
      <c r="I3" s="8"/>
      <c r="J3" s="9"/>
      <c r="K3" s="25">
        <v>46082.0</v>
      </c>
      <c r="L3" s="8"/>
      <c r="M3" s="8"/>
      <c r="N3" s="8"/>
      <c r="O3" s="8"/>
      <c r="P3" s="8"/>
      <c r="Q3" s="8"/>
      <c r="R3" s="9"/>
      <c r="S3" s="25">
        <v>46113.0</v>
      </c>
      <c r="T3" s="8"/>
      <c r="U3" s="8"/>
      <c r="V3" s="8"/>
      <c r="W3" s="8"/>
      <c r="X3" s="8"/>
      <c r="Y3" s="8"/>
      <c r="Z3" s="9"/>
    </row>
    <row r="4">
      <c r="A4" s="12"/>
      <c r="B4" s="13"/>
      <c r="C4" s="14" t="s">
        <v>4</v>
      </c>
      <c r="D4" s="15" t="s">
        <v>5</v>
      </c>
      <c r="E4" s="15" t="s">
        <v>46</v>
      </c>
      <c r="F4" s="16" t="s">
        <v>51</v>
      </c>
      <c r="G4" s="26" t="s">
        <v>8</v>
      </c>
      <c r="H4" s="26" t="s">
        <v>47</v>
      </c>
      <c r="I4" s="26" t="s">
        <v>9</v>
      </c>
      <c r="J4" s="27" t="s">
        <v>48</v>
      </c>
      <c r="K4" s="14" t="s">
        <v>4</v>
      </c>
      <c r="L4" s="15" t="s">
        <v>5</v>
      </c>
      <c r="M4" s="15" t="s">
        <v>46</v>
      </c>
      <c r="N4" s="16" t="s">
        <v>51</v>
      </c>
      <c r="O4" s="26" t="s">
        <v>8</v>
      </c>
      <c r="P4" s="26" t="s">
        <v>47</v>
      </c>
      <c r="Q4" s="65" t="s">
        <v>9</v>
      </c>
      <c r="R4" s="66" t="s">
        <v>48</v>
      </c>
      <c r="S4" s="14" t="s">
        <v>4</v>
      </c>
      <c r="T4" s="15" t="s">
        <v>5</v>
      </c>
      <c r="U4" s="15" t="s">
        <v>46</v>
      </c>
      <c r="V4" s="16" t="s">
        <v>51</v>
      </c>
      <c r="W4" s="26" t="s">
        <v>8</v>
      </c>
      <c r="X4" s="26" t="s">
        <v>47</v>
      </c>
      <c r="Y4" s="65" t="s">
        <v>9</v>
      </c>
      <c r="Z4" s="66" t="s">
        <v>48</v>
      </c>
    </row>
    <row r="5">
      <c r="A5" s="12"/>
      <c r="B5" s="18" t="s">
        <v>10</v>
      </c>
      <c r="C5" s="19">
        <v>4.0</v>
      </c>
      <c r="D5" s="20">
        <v>1.0</v>
      </c>
      <c r="E5" s="20">
        <v>4.0</v>
      </c>
      <c r="F5" s="21"/>
      <c r="G5" s="21">
        <f t="shared" ref="G5:G41" si="1">(C5+D5)</f>
        <v>5</v>
      </c>
      <c r="H5" s="21">
        <f t="shared" ref="H5:H41" si="2">(E5)</f>
        <v>4</v>
      </c>
      <c r="I5" s="21">
        <f t="shared" ref="I5:I41" si="3">(G5/5)*100</f>
        <v>100</v>
      </c>
      <c r="J5" s="22">
        <f t="shared" ref="J5:J41" si="4">(H5/4)*100</f>
        <v>100</v>
      </c>
      <c r="K5" s="20">
        <v>10.0</v>
      </c>
      <c r="L5" s="20">
        <v>2.0</v>
      </c>
      <c r="M5" s="20">
        <v>9.0</v>
      </c>
      <c r="N5" s="21"/>
      <c r="O5" s="21">
        <f t="shared" ref="O5:O41" si="5">(L5+K5+G5)</f>
        <v>17</v>
      </c>
      <c r="P5" s="21">
        <f t="shared" ref="P5:P40" si="6">(M5+H5)</f>
        <v>13</v>
      </c>
      <c r="Q5" s="67">
        <f t="shared" ref="Q5:Q41" si="7">(O5/17)*100</f>
        <v>100</v>
      </c>
      <c r="R5" s="67">
        <f t="shared" ref="R5:R41" si="8">(P5/13)*100</f>
        <v>100</v>
      </c>
      <c r="S5" s="45">
        <v>9.0</v>
      </c>
      <c r="T5" s="45">
        <v>3.0</v>
      </c>
      <c r="U5" s="45">
        <v>10.0</v>
      </c>
      <c r="W5" s="46">
        <f t="shared" ref="W5:W41" si="9">(T5+S5+O5)</f>
        <v>29</v>
      </c>
      <c r="X5" s="46">
        <f t="shared" ref="X5:X41" si="10">(U5+P5)</f>
        <v>23</v>
      </c>
      <c r="Y5" s="64">
        <f t="shared" ref="Y5:Y41" si="11">(W5/29)*100</f>
        <v>100</v>
      </c>
      <c r="Z5" s="64">
        <f t="shared" ref="Z5:Z41" si="12">(X5/23)*100</f>
        <v>100</v>
      </c>
    </row>
    <row r="6">
      <c r="A6" s="23">
        <v>1.0</v>
      </c>
      <c r="B6" s="24" t="s">
        <v>11</v>
      </c>
      <c r="C6" s="19">
        <v>3.0</v>
      </c>
      <c r="D6" s="20">
        <v>0.0</v>
      </c>
      <c r="E6" s="20">
        <v>4.0</v>
      </c>
      <c r="F6" s="21"/>
      <c r="G6" s="21">
        <f t="shared" si="1"/>
        <v>3</v>
      </c>
      <c r="H6" s="21">
        <f t="shared" si="2"/>
        <v>4</v>
      </c>
      <c r="I6" s="21">
        <f t="shared" si="3"/>
        <v>60</v>
      </c>
      <c r="J6" s="22">
        <f t="shared" si="4"/>
        <v>100</v>
      </c>
      <c r="K6" s="20">
        <v>10.0</v>
      </c>
      <c r="L6" s="20">
        <v>2.0</v>
      </c>
      <c r="M6" s="20">
        <v>9.0</v>
      </c>
      <c r="N6" s="21"/>
      <c r="O6" s="21">
        <f t="shared" si="5"/>
        <v>15</v>
      </c>
      <c r="P6" s="21">
        <f t="shared" si="6"/>
        <v>13</v>
      </c>
      <c r="Q6" s="67">
        <f t="shared" si="7"/>
        <v>88.23529412</v>
      </c>
      <c r="R6" s="67">
        <f t="shared" si="8"/>
        <v>100</v>
      </c>
      <c r="S6" s="45">
        <v>7.0</v>
      </c>
      <c r="T6" s="45">
        <v>2.0</v>
      </c>
      <c r="U6" s="45">
        <v>8.0</v>
      </c>
      <c r="W6" s="46">
        <f t="shared" si="9"/>
        <v>24</v>
      </c>
      <c r="X6" s="46">
        <f t="shared" si="10"/>
        <v>21</v>
      </c>
      <c r="Y6" s="64">
        <f t="shared" si="11"/>
        <v>82.75862069</v>
      </c>
      <c r="Z6" s="64">
        <f t="shared" si="12"/>
        <v>91.30434783</v>
      </c>
    </row>
    <row r="7">
      <c r="A7" s="23">
        <v>2.0</v>
      </c>
      <c r="B7" s="24" t="s">
        <v>12</v>
      </c>
      <c r="C7" s="19">
        <v>4.0</v>
      </c>
      <c r="D7" s="20">
        <v>1.0</v>
      </c>
      <c r="E7" s="20">
        <v>4.0</v>
      </c>
      <c r="F7" s="21"/>
      <c r="G7" s="21">
        <f t="shared" si="1"/>
        <v>5</v>
      </c>
      <c r="H7" s="21">
        <f t="shared" si="2"/>
        <v>4</v>
      </c>
      <c r="I7" s="21">
        <f t="shared" si="3"/>
        <v>100</v>
      </c>
      <c r="J7" s="22">
        <f t="shared" si="4"/>
        <v>100</v>
      </c>
      <c r="K7" s="20">
        <v>8.0</v>
      </c>
      <c r="L7" s="20">
        <v>2.0</v>
      </c>
      <c r="M7" s="20">
        <v>7.0</v>
      </c>
      <c r="N7" s="21"/>
      <c r="O7" s="21">
        <f t="shared" si="5"/>
        <v>15</v>
      </c>
      <c r="P7" s="21">
        <f t="shared" si="6"/>
        <v>11</v>
      </c>
      <c r="Q7" s="67">
        <f t="shared" si="7"/>
        <v>88.23529412</v>
      </c>
      <c r="R7" s="67">
        <f t="shared" si="8"/>
        <v>84.61538462</v>
      </c>
      <c r="S7" s="45">
        <v>9.0</v>
      </c>
      <c r="T7" s="45">
        <v>2.0</v>
      </c>
      <c r="U7" s="45">
        <v>10.0</v>
      </c>
      <c r="W7" s="46">
        <f t="shared" si="9"/>
        <v>26</v>
      </c>
      <c r="X7" s="46">
        <f t="shared" si="10"/>
        <v>21</v>
      </c>
      <c r="Y7" s="64">
        <f t="shared" si="11"/>
        <v>89.65517241</v>
      </c>
      <c r="Z7" s="64">
        <f t="shared" si="12"/>
        <v>91.30434783</v>
      </c>
    </row>
    <row r="8">
      <c r="A8" s="23">
        <v>3.0</v>
      </c>
      <c r="B8" s="24" t="s">
        <v>13</v>
      </c>
      <c r="C8" s="19">
        <v>4.0</v>
      </c>
      <c r="D8" s="20">
        <v>1.0</v>
      </c>
      <c r="E8" s="20">
        <v>4.0</v>
      </c>
      <c r="F8" s="21"/>
      <c r="G8" s="21">
        <f t="shared" si="1"/>
        <v>5</v>
      </c>
      <c r="H8" s="21">
        <f t="shared" si="2"/>
        <v>4</v>
      </c>
      <c r="I8" s="21">
        <f t="shared" si="3"/>
        <v>100</v>
      </c>
      <c r="J8" s="22">
        <f t="shared" si="4"/>
        <v>100</v>
      </c>
      <c r="K8" s="20">
        <v>10.0</v>
      </c>
      <c r="L8" s="20">
        <v>1.0</v>
      </c>
      <c r="M8" s="20">
        <v>9.0</v>
      </c>
      <c r="N8" s="21"/>
      <c r="O8" s="21">
        <f t="shared" si="5"/>
        <v>16</v>
      </c>
      <c r="P8" s="21">
        <f t="shared" si="6"/>
        <v>13</v>
      </c>
      <c r="Q8" s="67">
        <f t="shared" si="7"/>
        <v>94.11764706</v>
      </c>
      <c r="R8" s="67">
        <f t="shared" si="8"/>
        <v>100</v>
      </c>
      <c r="S8" s="45">
        <v>5.0</v>
      </c>
      <c r="T8" s="45">
        <v>2.0</v>
      </c>
      <c r="U8" s="45">
        <v>4.0</v>
      </c>
      <c r="W8" s="46">
        <f t="shared" si="9"/>
        <v>23</v>
      </c>
      <c r="X8" s="46">
        <f t="shared" si="10"/>
        <v>17</v>
      </c>
      <c r="Y8" s="64">
        <f t="shared" si="11"/>
        <v>79.31034483</v>
      </c>
      <c r="Z8" s="64">
        <f t="shared" si="12"/>
        <v>73.91304348</v>
      </c>
    </row>
    <row r="9">
      <c r="A9" s="23">
        <v>4.0</v>
      </c>
      <c r="B9" s="24" t="s">
        <v>14</v>
      </c>
      <c r="C9" s="28"/>
      <c r="D9" s="20"/>
      <c r="E9" s="21"/>
      <c r="F9" s="21"/>
      <c r="G9" s="21">
        <f t="shared" si="1"/>
        <v>0</v>
      </c>
      <c r="H9" s="21" t="str">
        <f t="shared" si="2"/>
        <v/>
      </c>
      <c r="I9" s="21">
        <f t="shared" si="3"/>
        <v>0</v>
      </c>
      <c r="J9" s="22">
        <f t="shared" si="4"/>
        <v>0</v>
      </c>
      <c r="K9" s="21"/>
      <c r="L9" s="21"/>
      <c r="M9" s="21"/>
      <c r="N9" s="21"/>
      <c r="O9" s="21">
        <f t="shared" si="5"/>
        <v>0</v>
      </c>
      <c r="P9" s="21">
        <f t="shared" si="6"/>
        <v>0</v>
      </c>
      <c r="Q9" s="67">
        <f t="shared" si="7"/>
        <v>0</v>
      </c>
      <c r="R9" s="67">
        <f t="shared" si="8"/>
        <v>0</v>
      </c>
      <c r="W9" s="46">
        <f t="shared" si="9"/>
        <v>0</v>
      </c>
      <c r="X9" s="46">
        <f t="shared" si="10"/>
        <v>0</v>
      </c>
      <c r="Y9" s="64">
        <f t="shared" si="11"/>
        <v>0</v>
      </c>
      <c r="Z9" s="64">
        <f t="shared" si="12"/>
        <v>0</v>
      </c>
    </row>
    <row r="10">
      <c r="A10" s="23">
        <v>5.0</v>
      </c>
      <c r="B10" s="24" t="s">
        <v>15</v>
      </c>
      <c r="C10" s="19">
        <v>2.0</v>
      </c>
      <c r="D10" s="20">
        <v>1.0</v>
      </c>
      <c r="E10" s="20">
        <v>2.0</v>
      </c>
      <c r="F10" s="21"/>
      <c r="G10" s="21">
        <f t="shared" si="1"/>
        <v>3</v>
      </c>
      <c r="H10" s="21">
        <f t="shared" si="2"/>
        <v>2</v>
      </c>
      <c r="I10" s="21">
        <f t="shared" si="3"/>
        <v>60</v>
      </c>
      <c r="J10" s="22">
        <f t="shared" si="4"/>
        <v>50</v>
      </c>
      <c r="K10" s="20">
        <v>10.0</v>
      </c>
      <c r="L10" s="20">
        <v>2.0</v>
      </c>
      <c r="M10" s="20">
        <v>9.0</v>
      </c>
      <c r="N10" s="21"/>
      <c r="O10" s="21">
        <f t="shared" si="5"/>
        <v>15</v>
      </c>
      <c r="P10" s="21">
        <f t="shared" si="6"/>
        <v>11</v>
      </c>
      <c r="Q10" s="67">
        <f t="shared" si="7"/>
        <v>88.23529412</v>
      </c>
      <c r="R10" s="67">
        <f t="shared" si="8"/>
        <v>84.61538462</v>
      </c>
      <c r="S10" s="45">
        <v>8.0</v>
      </c>
      <c r="T10" s="45">
        <v>3.0</v>
      </c>
      <c r="U10" s="45">
        <v>10.0</v>
      </c>
      <c r="W10" s="46">
        <f t="shared" si="9"/>
        <v>26</v>
      </c>
      <c r="X10" s="46">
        <f t="shared" si="10"/>
        <v>21</v>
      </c>
      <c r="Y10" s="64">
        <f t="shared" si="11"/>
        <v>89.65517241</v>
      </c>
      <c r="Z10" s="64">
        <f t="shared" si="12"/>
        <v>91.30434783</v>
      </c>
    </row>
    <row r="11">
      <c r="A11" s="23">
        <v>6.0</v>
      </c>
      <c r="B11" s="24" t="s">
        <v>16</v>
      </c>
      <c r="C11" s="19">
        <v>3.0</v>
      </c>
      <c r="D11" s="20">
        <v>1.0</v>
      </c>
      <c r="E11" s="20">
        <v>4.0</v>
      </c>
      <c r="F11" s="21"/>
      <c r="G11" s="21">
        <f t="shared" si="1"/>
        <v>4</v>
      </c>
      <c r="H11" s="21">
        <f t="shared" si="2"/>
        <v>4</v>
      </c>
      <c r="I11" s="21">
        <f t="shared" si="3"/>
        <v>80</v>
      </c>
      <c r="J11" s="22">
        <f t="shared" si="4"/>
        <v>100</v>
      </c>
      <c r="K11" s="20">
        <v>9.0</v>
      </c>
      <c r="L11" s="20">
        <v>2.0</v>
      </c>
      <c r="M11" s="20">
        <v>8.0</v>
      </c>
      <c r="N11" s="21"/>
      <c r="O11" s="21">
        <f t="shared" si="5"/>
        <v>15</v>
      </c>
      <c r="P11" s="21">
        <f t="shared" si="6"/>
        <v>12</v>
      </c>
      <c r="Q11" s="67">
        <f t="shared" si="7"/>
        <v>88.23529412</v>
      </c>
      <c r="R11" s="67">
        <f t="shared" si="8"/>
        <v>92.30769231</v>
      </c>
      <c r="S11" s="45">
        <v>9.0</v>
      </c>
      <c r="T11" s="45">
        <v>2.0</v>
      </c>
      <c r="U11" s="45">
        <v>10.0</v>
      </c>
      <c r="W11" s="46">
        <f t="shared" si="9"/>
        <v>26</v>
      </c>
      <c r="X11" s="46">
        <f t="shared" si="10"/>
        <v>22</v>
      </c>
      <c r="Y11" s="64">
        <f t="shared" si="11"/>
        <v>89.65517241</v>
      </c>
      <c r="Z11" s="64">
        <f t="shared" si="12"/>
        <v>95.65217391</v>
      </c>
    </row>
    <row r="12">
      <c r="A12" s="23">
        <v>7.0</v>
      </c>
      <c r="B12" s="24" t="s">
        <v>17</v>
      </c>
      <c r="C12" s="19">
        <v>4.0</v>
      </c>
      <c r="D12" s="20">
        <v>1.0</v>
      </c>
      <c r="E12" s="20">
        <v>4.0</v>
      </c>
      <c r="F12" s="21"/>
      <c r="G12" s="21">
        <f t="shared" si="1"/>
        <v>5</v>
      </c>
      <c r="H12" s="21">
        <f t="shared" si="2"/>
        <v>4</v>
      </c>
      <c r="I12" s="21">
        <f t="shared" si="3"/>
        <v>100</v>
      </c>
      <c r="J12" s="22">
        <f t="shared" si="4"/>
        <v>100</v>
      </c>
      <c r="K12" s="20">
        <v>9.0</v>
      </c>
      <c r="L12" s="20">
        <v>2.0</v>
      </c>
      <c r="M12" s="20">
        <v>9.0</v>
      </c>
      <c r="N12" s="20"/>
      <c r="O12" s="21">
        <f t="shared" si="5"/>
        <v>16</v>
      </c>
      <c r="P12" s="21">
        <f t="shared" si="6"/>
        <v>13</v>
      </c>
      <c r="Q12" s="67">
        <f t="shared" si="7"/>
        <v>94.11764706</v>
      </c>
      <c r="R12" s="67">
        <f t="shared" si="8"/>
        <v>100</v>
      </c>
      <c r="S12" s="45">
        <v>9.0</v>
      </c>
      <c r="T12" s="45">
        <v>3.0</v>
      </c>
      <c r="U12" s="45">
        <v>10.0</v>
      </c>
      <c r="W12" s="46">
        <f t="shared" si="9"/>
        <v>28</v>
      </c>
      <c r="X12" s="46">
        <f t="shared" si="10"/>
        <v>23</v>
      </c>
      <c r="Y12" s="64">
        <f t="shared" si="11"/>
        <v>96.55172414</v>
      </c>
      <c r="Z12" s="64">
        <f t="shared" si="12"/>
        <v>100</v>
      </c>
    </row>
    <row r="13">
      <c r="A13" s="23">
        <v>8.0</v>
      </c>
      <c r="B13" s="24" t="s">
        <v>18</v>
      </c>
      <c r="C13" s="19">
        <v>3.0</v>
      </c>
      <c r="D13" s="20">
        <v>1.0</v>
      </c>
      <c r="E13" s="20">
        <v>4.0</v>
      </c>
      <c r="F13" s="21"/>
      <c r="G13" s="21">
        <f t="shared" si="1"/>
        <v>4</v>
      </c>
      <c r="H13" s="21">
        <f t="shared" si="2"/>
        <v>4</v>
      </c>
      <c r="I13" s="21">
        <f t="shared" si="3"/>
        <v>80</v>
      </c>
      <c r="J13" s="22">
        <f t="shared" si="4"/>
        <v>100</v>
      </c>
      <c r="K13" s="20">
        <v>9.0</v>
      </c>
      <c r="L13" s="20">
        <v>2.0</v>
      </c>
      <c r="M13" s="20">
        <v>8.0</v>
      </c>
      <c r="N13" s="20"/>
      <c r="O13" s="21">
        <f t="shared" si="5"/>
        <v>15</v>
      </c>
      <c r="P13" s="21">
        <f t="shared" si="6"/>
        <v>12</v>
      </c>
      <c r="Q13" s="67">
        <f t="shared" si="7"/>
        <v>88.23529412</v>
      </c>
      <c r="R13" s="67">
        <f t="shared" si="8"/>
        <v>92.30769231</v>
      </c>
      <c r="S13" s="45">
        <v>9.0</v>
      </c>
      <c r="T13" s="45">
        <v>2.0</v>
      </c>
      <c r="U13" s="45">
        <v>10.0</v>
      </c>
      <c r="W13" s="46">
        <f t="shared" si="9"/>
        <v>26</v>
      </c>
      <c r="X13" s="46">
        <f t="shared" si="10"/>
        <v>22</v>
      </c>
      <c r="Y13" s="64">
        <f t="shared" si="11"/>
        <v>89.65517241</v>
      </c>
      <c r="Z13" s="64">
        <f t="shared" si="12"/>
        <v>95.65217391</v>
      </c>
    </row>
    <row r="14">
      <c r="A14" s="23">
        <v>9.0</v>
      </c>
      <c r="B14" s="24" t="s">
        <v>19</v>
      </c>
      <c r="C14" s="19">
        <v>3.0</v>
      </c>
      <c r="D14" s="20">
        <v>1.0</v>
      </c>
      <c r="E14" s="20">
        <v>4.0</v>
      </c>
      <c r="F14" s="21"/>
      <c r="G14" s="21">
        <f t="shared" si="1"/>
        <v>4</v>
      </c>
      <c r="H14" s="21">
        <f t="shared" si="2"/>
        <v>4</v>
      </c>
      <c r="I14" s="21">
        <f t="shared" si="3"/>
        <v>80</v>
      </c>
      <c r="J14" s="22">
        <f t="shared" si="4"/>
        <v>100</v>
      </c>
      <c r="K14" s="20">
        <v>10.0</v>
      </c>
      <c r="L14" s="20">
        <v>2.0</v>
      </c>
      <c r="M14" s="20">
        <v>9.0</v>
      </c>
      <c r="N14" s="20"/>
      <c r="O14" s="21">
        <f t="shared" si="5"/>
        <v>16</v>
      </c>
      <c r="P14" s="21">
        <f t="shared" si="6"/>
        <v>13</v>
      </c>
      <c r="Q14" s="67">
        <f t="shared" si="7"/>
        <v>94.11764706</v>
      </c>
      <c r="R14" s="67">
        <f t="shared" si="8"/>
        <v>100</v>
      </c>
      <c r="S14" s="45">
        <v>8.0</v>
      </c>
      <c r="T14" s="45">
        <v>3.0</v>
      </c>
      <c r="U14" s="45">
        <v>10.0</v>
      </c>
      <c r="W14" s="46">
        <f t="shared" si="9"/>
        <v>27</v>
      </c>
      <c r="X14" s="46">
        <f t="shared" si="10"/>
        <v>23</v>
      </c>
      <c r="Y14" s="64">
        <f t="shared" si="11"/>
        <v>93.10344828</v>
      </c>
      <c r="Z14" s="64">
        <f t="shared" si="12"/>
        <v>100</v>
      </c>
    </row>
    <row r="15">
      <c r="A15" s="23">
        <v>10.0</v>
      </c>
      <c r="B15" s="24" t="s">
        <v>20</v>
      </c>
      <c r="C15" s="19">
        <v>4.0</v>
      </c>
      <c r="D15" s="20">
        <v>1.0</v>
      </c>
      <c r="E15" s="20">
        <v>4.0</v>
      </c>
      <c r="F15" s="21"/>
      <c r="G15" s="21">
        <f t="shared" si="1"/>
        <v>5</v>
      </c>
      <c r="H15" s="21">
        <f t="shared" si="2"/>
        <v>4</v>
      </c>
      <c r="I15" s="21">
        <f t="shared" si="3"/>
        <v>100</v>
      </c>
      <c r="J15" s="22">
        <f t="shared" si="4"/>
        <v>100</v>
      </c>
      <c r="K15" s="20">
        <v>9.0</v>
      </c>
      <c r="L15" s="20">
        <v>2.0</v>
      </c>
      <c r="M15" s="20">
        <v>7.0</v>
      </c>
      <c r="N15" s="20"/>
      <c r="O15" s="21">
        <f t="shared" si="5"/>
        <v>16</v>
      </c>
      <c r="P15" s="21">
        <f t="shared" si="6"/>
        <v>11</v>
      </c>
      <c r="Q15" s="67">
        <f t="shared" si="7"/>
        <v>94.11764706</v>
      </c>
      <c r="R15" s="67">
        <f t="shared" si="8"/>
        <v>84.61538462</v>
      </c>
      <c r="S15" s="45">
        <v>7.0</v>
      </c>
      <c r="T15" s="45">
        <v>2.0</v>
      </c>
      <c r="U15" s="45">
        <v>8.0</v>
      </c>
      <c r="W15" s="46">
        <f t="shared" si="9"/>
        <v>25</v>
      </c>
      <c r="X15" s="46">
        <f t="shared" si="10"/>
        <v>19</v>
      </c>
      <c r="Y15" s="64">
        <f t="shared" si="11"/>
        <v>86.20689655</v>
      </c>
      <c r="Z15" s="64">
        <f t="shared" si="12"/>
        <v>82.60869565</v>
      </c>
    </row>
    <row r="16">
      <c r="A16" s="23">
        <v>11.0</v>
      </c>
      <c r="B16" s="24" t="s">
        <v>21</v>
      </c>
      <c r="C16" s="19">
        <v>4.0</v>
      </c>
      <c r="D16" s="20">
        <v>1.0</v>
      </c>
      <c r="E16" s="20">
        <v>4.0</v>
      </c>
      <c r="F16" s="21"/>
      <c r="G16" s="21">
        <f t="shared" si="1"/>
        <v>5</v>
      </c>
      <c r="H16" s="21">
        <f t="shared" si="2"/>
        <v>4</v>
      </c>
      <c r="I16" s="21">
        <f t="shared" si="3"/>
        <v>100</v>
      </c>
      <c r="J16" s="22">
        <f t="shared" si="4"/>
        <v>100</v>
      </c>
      <c r="K16" s="20">
        <v>8.0</v>
      </c>
      <c r="L16" s="20">
        <v>1.0</v>
      </c>
      <c r="M16" s="20">
        <v>7.0</v>
      </c>
      <c r="N16" s="20"/>
      <c r="O16" s="21">
        <f t="shared" si="5"/>
        <v>14</v>
      </c>
      <c r="P16" s="21">
        <f t="shared" si="6"/>
        <v>11</v>
      </c>
      <c r="Q16" s="67">
        <f t="shared" si="7"/>
        <v>82.35294118</v>
      </c>
      <c r="R16" s="67">
        <f t="shared" si="8"/>
        <v>84.61538462</v>
      </c>
      <c r="S16" s="45">
        <v>7.0</v>
      </c>
      <c r="T16" s="45">
        <v>2.0</v>
      </c>
      <c r="U16" s="45">
        <v>6.0</v>
      </c>
      <c r="W16" s="46">
        <f t="shared" si="9"/>
        <v>23</v>
      </c>
      <c r="X16" s="46">
        <f t="shared" si="10"/>
        <v>17</v>
      </c>
      <c r="Y16" s="64">
        <f t="shared" si="11"/>
        <v>79.31034483</v>
      </c>
      <c r="Z16" s="64">
        <f t="shared" si="12"/>
        <v>73.91304348</v>
      </c>
    </row>
    <row r="17">
      <c r="A17" s="23">
        <v>12.0</v>
      </c>
      <c r="B17" s="24" t="s">
        <v>22</v>
      </c>
      <c r="C17" s="19">
        <v>2.0</v>
      </c>
      <c r="D17" s="20">
        <v>1.0</v>
      </c>
      <c r="E17" s="20">
        <v>4.0</v>
      </c>
      <c r="F17" s="21"/>
      <c r="G17" s="21">
        <f t="shared" si="1"/>
        <v>3</v>
      </c>
      <c r="H17" s="21">
        <f t="shared" si="2"/>
        <v>4</v>
      </c>
      <c r="I17" s="21">
        <f t="shared" si="3"/>
        <v>60</v>
      </c>
      <c r="J17" s="22">
        <f t="shared" si="4"/>
        <v>100</v>
      </c>
      <c r="K17" s="20">
        <v>7.0</v>
      </c>
      <c r="L17" s="20">
        <v>1.0</v>
      </c>
      <c r="M17" s="20">
        <v>5.0</v>
      </c>
      <c r="N17" s="20"/>
      <c r="O17" s="21">
        <f t="shared" si="5"/>
        <v>11</v>
      </c>
      <c r="P17" s="21">
        <f t="shared" si="6"/>
        <v>9</v>
      </c>
      <c r="Q17" s="67">
        <f t="shared" si="7"/>
        <v>64.70588235</v>
      </c>
      <c r="R17" s="67">
        <f t="shared" si="8"/>
        <v>69.23076923</v>
      </c>
      <c r="S17" s="45">
        <v>4.0</v>
      </c>
      <c r="T17" s="45">
        <v>2.0</v>
      </c>
      <c r="U17" s="45">
        <v>8.0</v>
      </c>
      <c r="W17" s="46">
        <f t="shared" si="9"/>
        <v>17</v>
      </c>
      <c r="X17" s="46">
        <f t="shared" si="10"/>
        <v>17</v>
      </c>
      <c r="Y17" s="68">
        <f t="shared" si="11"/>
        <v>58.62068966</v>
      </c>
      <c r="Z17" s="64">
        <f t="shared" si="12"/>
        <v>73.91304348</v>
      </c>
    </row>
    <row r="18">
      <c r="A18" s="23">
        <v>13.0</v>
      </c>
      <c r="B18" s="24" t="s">
        <v>23</v>
      </c>
      <c r="C18" s="19">
        <v>4.0</v>
      </c>
      <c r="D18" s="20">
        <v>1.0</v>
      </c>
      <c r="E18" s="20">
        <v>4.0</v>
      </c>
      <c r="F18" s="69">
        <v>5.0</v>
      </c>
      <c r="G18" s="21">
        <f t="shared" si="1"/>
        <v>5</v>
      </c>
      <c r="H18" s="21">
        <f t="shared" si="2"/>
        <v>4</v>
      </c>
      <c r="I18" s="21">
        <f t="shared" si="3"/>
        <v>100</v>
      </c>
      <c r="J18" s="22">
        <f t="shared" si="4"/>
        <v>100</v>
      </c>
      <c r="K18" s="20">
        <v>10.0</v>
      </c>
      <c r="L18" s="20">
        <v>2.0</v>
      </c>
      <c r="M18" s="20">
        <v>9.0</v>
      </c>
      <c r="N18" s="21"/>
      <c r="O18" s="21">
        <f t="shared" si="5"/>
        <v>17</v>
      </c>
      <c r="P18" s="21">
        <f t="shared" si="6"/>
        <v>13</v>
      </c>
      <c r="Q18" s="67">
        <f t="shared" si="7"/>
        <v>100</v>
      </c>
      <c r="R18" s="67">
        <f t="shared" si="8"/>
        <v>100</v>
      </c>
      <c r="S18" s="45">
        <v>9.0</v>
      </c>
      <c r="T18" s="45">
        <v>3.0</v>
      </c>
      <c r="U18" s="45">
        <v>10.0</v>
      </c>
      <c r="W18" s="46">
        <f t="shared" si="9"/>
        <v>29</v>
      </c>
      <c r="X18" s="46">
        <f t="shared" si="10"/>
        <v>23</v>
      </c>
      <c r="Y18" s="64">
        <f t="shared" si="11"/>
        <v>100</v>
      </c>
      <c r="Z18" s="64">
        <f t="shared" si="12"/>
        <v>100</v>
      </c>
    </row>
    <row r="19">
      <c r="A19" s="23">
        <v>14.0</v>
      </c>
      <c r="B19" s="24" t="s">
        <v>24</v>
      </c>
      <c r="C19" s="19">
        <v>3.0</v>
      </c>
      <c r="D19" s="20">
        <v>1.0</v>
      </c>
      <c r="E19" s="20">
        <v>4.0</v>
      </c>
      <c r="F19" s="69">
        <v>5.0</v>
      </c>
      <c r="G19" s="21">
        <f t="shared" si="1"/>
        <v>4</v>
      </c>
      <c r="H19" s="21">
        <f t="shared" si="2"/>
        <v>4</v>
      </c>
      <c r="I19" s="21">
        <f t="shared" si="3"/>
        <v>80</v>
      </c>
      <c r="J19" s="22">
        <f t="shared" si="4"/>
        <v>100</v>
      </c>
      <c r="K19" s="20">
        <v>10.0</v>
      </c>
      <c r="L19" s="20">
        <v>2.0</v>
      </c>
      <c r="M19" s="20">
        <v>9.0</v>
      </c>
      <c r="N19" s="21"/>
      <c r="O19" s="21">
        <f t="shared" si="5"/>
        <v>16</v>
      </c>
      <c r="P19" s="21">
        <f t="shared" si="6"/>
        <v>13</v>
      </c>
      <c r="Q19" s="67">
        <f t="shared" si="7"/>
        <v>94.11764706</v>
      </c>
      <c r="R19" s="67">
        <f t="shared" si="8"/>
        <v>100</v>
      </c>
      <c r="S19" s="45">
        <v>7.0</v>
      </c>
      <c r="T19" s="45">
        <v>3.0</v>
      </c>
      <c r="U19" s="45">
        <v>8.0</v>
      </c>
      <c r="W19" s="46">
        <f t="shared" si="9"/>
        <v>26</v>
      </c>
      <c r="X19" s="46">
        <f t="shared" si="10"/>
        <v>21</v>
      </c>
      <c r="Y19" s="64">
        <f t="shared" si="11"/>
        <v>89.65517241</v>
      </c>
      <c r="Z19" s="64">
        <f t="shared" si="12"/>
        <v>91.30434783</v>
      </c>
    </row>
    <row r="20">
      <c r="A20" s="23">
        <v>15.0</v>
      </c>
      <c r="B20" s="24" t="s">
        <v>25</v>
      </c>
      <c r="C20" s="19">
        <v>4.0</v>
      </c>
      <c r="D20" s="20">
        <v>1.0</v>
      </c>
      <c r="E20" s="20">
        <v>4.0</v>
      </c>
      <c r="F20" s="69">
        <v>5.0</v>
      </c>
      <c r="G20" s="21">
        <f t="shared" si="1"/>
        <v>5</v>
      </c>
      <c r="H20" s="21">
        <f t="shared" si="2"/>
        <v>4</v>
      </c>
      <c r="I20" s="21">
        <f t="shared" si="3"/>
        <v>100</v>
      </c>
      <c r="J20" s="22">
        <f t="shared" si="4"/>
        <v>100</v>
      </c>
      <c r="K20" s="20">
        <v>10.0</v>
      </c>
      <c r="L20" s="20">
        <v>2.0</v>
      </c>
      <c r="M20" s="20">
        <v>9.0</v>
      </c>
      <c r="N20" s="21"/>
      <c r="O20" s="21">
        <f t="shared" si="5"/>
        <v>17</v>
      </c>
      <c r="P20" s="21">
        <f t="shared" si="6"/>
        <v>13</v>
      </c>
      <c r="Q20" s="67">
        <f t="shared" si="7"/>
        <v>100</v>
      </c>
      <c r="R20" s="67">
        <f t="shared" si="8"/>
        <v>100</v>
      </c>
      <c r="S20" s="45">
        <v>6.0</v>
      </c>
      <c r="T20" s="45">
        <v>2.0</v>
      </c>
      <c r="U20" s="45">
        <v>10.0</v>
      </c>
      <c r="W20" s="46">
        <f t="shared" si="9"/>
        <v>25</v>
      </c>
      <c r="X20" s="46">
        <f t="shared" si="10"/>
        <v>23</v>
      </c>
      <c r="Y20" s="64">
        <f t="shared" si="11"/>
        <v>86.20689655</v>
      </c>
      <c r="Z20" s="64">
        <f t="shared" si="12"/>
        <v>100</v>
      </c>
    </row>
    <row r="21">
      <c r="A21" s="23">
        <v>16.0</v>
      </c>
      <c r="B21" s="24" t="s">
        <v>26</v>
      </c>
      <c r="C21" s="19">
        <v>4.0</v>
      </c>
      <c r="D21" s="20">
        <v>1.0</v>
      </c>
      <c r="E21" s="20">
        <v>4.0</v>
      </c>
      <c r="F21" s="69">
        <v>5.0</v>
      </c>
      <c r="G21" s="21">
        <f t="shared" si="1"/>
        <v>5</v>
      </c>
      <c r="H21" s="21">
        <f t="shared" si="2"/>
        <v>4</v>
      </c>
      <c r="I21" s="21">
        <f t="shared" si="3"/>
        <v>100</v>
      </c>
      <c r="J21" s="22">
        <f t="shared" si="4"/>
        <v>100</v>
      </c>
      <c r="K21" s="20">
        <v>10.0</v>
      </c>
      <c r="L21" s="20">
        <v>2.0</v>
      </c>
      <c r="M21" s="20">
        <v>8.0</v>
      </c>
      <c r="N21" s="21"/>
      <c r="O21" s="21">
        <f t="shared" si="5"/>
        <v>17</v>
      </c>
      <c r="P21" s="21">
        <f t="shared" si="6"/>
        <v>12</v>
      </c>
      <c r="Q21" s="67">
        <f t="shared" si="7"/>
        <v>100</v>
      </c>
      <c r="R21" s="67">
        <f t="shared" si="8"/>
        <v>92.30769231</v>
      </c>
      <c r="S21" s="45">
        <v>9.0</v>
      </c>
      <c r="T21" s="45">
        <v>3.0</v>
      </c>
      <c r="U21" s="45">
        <v>8.0</v>
      </c>
      <c r="W21" s="46">
        <f t="shared" si="9"/>
        <v>29</v>
      </c>
      <c r="X21" s="46">
        <f t="shared" si="10"/>
        <v>20</v>
      </c>
      <c r="Y21" s="64">
        <f t="shared" si="11"/>
        <v>100</v>
      </c>
      <c r="Z21" s="64">
        <f t="shared" si="12"/>
        <v>86.95652174</v>
      </c>
    </row>
    <row r="22">
      <c r="A22" s="23">
        <v>17.0</v>
      </c>
      <c r="B22" s="24" t="s">
        <v>27</v>
      </c>
      <c r="C22" s="19">
        <v>4.0</v>
      </c>
      <c r="D22" s="20">
        <v>1.0</v>
      </c>
      <c r="E22" s="20">
        <v>4.0</v>
      </c>
      <c r="F22" s="69">
        <v>5.0</v>
      </c>
      <c r="G22" s="21">
        <f t="shared" si="1"/>
        <v>5</v>
      </c>
      <c r="H22" s="21">
        <f t="shared" si="2"/>
        <v>4</v>
      </c>
      <c r="I22" s="21">
        <f t="shared" si="3"/>
        <v>100</v>
      </c>
      <c r="J22" s="22">
        <f t="shared" si="4"/>
        <v>100</v>
      </c>
      <c r="K22" s="20">
        <v>7.0</v>
      </c>
      <c r="L22" s="20">
        <v>2.0</v>
      </c>
      <c r="M22" s="20">
        <v>9.0</v>
      </c>
      <c r="N22" s="21"/>
      <c r="O22" s="21">
        <f t="shared" si="5"/>
        <v>14</v>
      </c>
      <c r="P22" s="21">
        <f t="shared" si="6"/>
        <v>13</v>
      </c>
      <c r="Q22" s="67">
        <f t="shared" si="7"/>
        <v>82.35294118</v>
      </c>
      <c r="R22" s="67">
        <f t="shared" si="8"/>
        <v>100</v>
      </c>
      <c r="S22" s="45">
        <v>8.0</v>
      </c>
      <c r="T22" s="45">
        <v>3.0</v>
      </c>
      <c r="U22" s="45">
        <v>10.0</v>
      </c>
      <c r="W22" s="46">
        <f t="shared" si="9"/>
        <v>25</v>
      </c>
      <c r="X22" s="46">
        <f t="shared" si="10"/>
        <v>23</v>
      </c>
      <c r="Y22" s="64">
        <f t="shared" si="11"/>
        <v>86.20689655</v>
      </c>
      <c r="Z22" s="64">
        <f t="shared" si="12"/>
        <v>100</v>
      </c>
    </row>
    <row r="23">
      <c r="A23" s="23">
        <v>18.0</v>
      </c>
      <c r="B23" s="24" t="s">
        <v>28</v>
      </c>
      <c r="C23" s="19">
        <v>4.0</v>
      </c>
      <c r="D23" s="20">
        <v>1.0</v>
      </c>
      <c r="E23" s="20">
        <v>4.0</v>
      </c>
      <c r="F23" s="69">
        <v>5.0</v>
      </c>
      <c r="G23" s="21">
        <f t="shared" si="1"/>
        <v>5</v>
      </c>
      <c r="H23" s="21">
        <f t="shared" si="2"/>
        <v>4</v>
      </c>
      <c r="I23" s="21">
        <f t="shared" si="3"/>
        <v>100</v>
      </c>
      <c r="J23" s="22">
        <f t="shared" si="4"/>
        <v>100</v>
      </c>
      <c r="K23" s="20">
        <v>9.0</v>
      </c>
      <c r="L23" s="20">
        <v>2.0</v>
      </c>
      <c r="M23" s="20">
        <v>7.0</v>
      </c>
      <c r="N23" s="21"/>
      <c r="O23" s="21">
        <f t="shared" si="5"/>
        <v>16</v>
      </c>
      <c r="P23" s="21">
        <f t="shared" si="6"/>
        <v>11</v>
      </c>
      <c r="Q23" s="67">
        <f t="shared" si="7"/>
        <v>94.11764706</v>
      </c>
      <c r="R23" s="67">
        <f t="shared" si="8"/>
        <v>84.61538462</v>
      </c>
      <c r="S23" s="45">
        <v>7.0</v>
      </c>
      <c r="T23" s="45">
        <v>3.0</v>
      </c>
      <c r="U23" s="45">
        <v>8.0</v>
      </c>
      <c r="W23" s="46">
        <f t="shared" si="9"/>
        <v>26</v>
      </c>
      <c r="X23" s="46">
        <f t="shared" si="10"/>
        <v>19</v>
      </c>
      <c r="Y23" s="64">
        <f t="shared" si="11"/>
        <v>89.65517241</v>
      </c>
      <c r="Z23" s="64">
        <f t="shared" si="12"/>
        <v>82.60869565</v>
      </c>
    </row>
    <row r="24">
      <c r="A24" s="23">
        <v>19.0</v>
      </c>
      <c r="B24" s="24" t="s">
        <v>29</v>
      </c>
      <c r="C24" s="19">
        <v>3.0</v>
      </c>
      <c r="D24" s="20">
        <v>1.0</v>
      </c>
      <c r="E24" s="20">
        <v>4.0</v>
      </c>
      <c r="F24" s="21"/>
      <c r="G24" s="21">
        <f t="shared" si="1"/>
        <v>4</v>
      </c>
      <c r="H24" s="21">
        <f t="shared" si="2"/>
        <v>4</v>
      </c>
      <c r="I24" s="21">
        <f t="shared" si="3"/>
        <v>80</v>
      </c>
      <c r="J24" s="22">
        <f t="shared" si="4"/>
        <v>100</v>
      </c>
      <c r="K24" s="20">
        <v>10.0</v>
      </c>
      <c r="L24" s="20">
        <v>2.0</v>
      </c>
      <c r="M24" s="20">
        <v>7.0</v>
      </c>
      <c r="N24" s="21"/>
      <c r="O24" s="21">
        <f t="shared" si="5"/>
        <v>16</v>
      </c>
      <c r="P24" s="21">
        <f t="shared" si="6"/>
        <v>11</v>
      </c>
      <c r="Q24" s="67">
        <f t="shared" si="7"/>
        <v>94.11764706</v>
      </c>
      <c r="R24" s="67">
        <f t="shared" si="8"/>
        <v>84.61538462</v>
      </c>
      <c r="S24" s="45">
        <v>7.0</v>
      </c>
      <c r="T24" s="45">
        <v>2.0</v>
      </c>
      <c r="U24" s="45">
        <v>10.0</v>
      </c>
      <c r="W24" s="46">
        <f t="shared" si="9"/>
        <v>25</v>
      </c>
      <c r="X24" s="46">
        <f t="shared" si="10"/>
        <v>21</v>
      </c>
      <c r="Y24" s="64">
        <f t="shared" si="11"/>
        <v>86.20689655</v>
      </c>
      <c r="Z24" s="64">
        <f t="shared" si="12"/>
        <v>91.30434783</v>
      </c>
    </row>
    <row r="25">
      <c r="A25" s="23">
        <v>20.0</v>
      </c>
      <c r="B25" s="24" t="s">
        <v>30</v>
      </c>
      <c r="C25" s="19">
        <v>4.0</v>
      </c>
      <c r="D25" s="20">
        <v>1.0</v>
      </c>
      <c r="E25" s="20">
        <v>4.0</v>
      </c>
      <c r="F25" s="21"/>
      <c r="G25" s="21">
        <f t="shared" si="1"/>
        <v>5</v>
      </c>
      <c r="H25" s="21">
        <f t="shared" si="2"/>
        <v>4</v>
      </c>
      <c r="I25" s="21">
        <f t="shared" si="3"/>
        <v>100</v>
      </c>
      <c r="J25" s="22">
        <f t="shared" si="4"/>
        <v>100</v>
      </c>
      <c r="K25" s="20">
        <v>8.0</v>
      </c>
      <c r="L25" s="20">
        <v>2.0</v>
      </c>
      <c r="M25" s="20">
        <v>9.0</v>
      </c>
      <c r="N25" s="21"/>
      <c r="O25" s="21">
        <f t="shared" si="5"/>
        <v>15</v>
      </c>
      <c r="P25" s="21">
        <f t="shared" si="6"/>
        <v>13</v>
      </c>
      <c r="Q25" s="67">
        <f t="shared" si="7"/>
        <v>88.23529412</v>
      </c>
      <c r="R25" s="67">
        <f t="shared" si="8"/>
        <v>100</v>
      </c>
      <c r="S25" s="45">
        <v>9.0</v>
      </c>
      <c r="T25" s="45">
        <v>2.0</v>
      </c>
      <c r="U25" s="45">
        <v>8.0</v>
      </c>
      <c r="W25" s="46">
        <f t="shared" si="9"/>
        <v>26</v>
      </c>
      <c r="X25" s="46">
        <f t="shared" si="10"/>
        <v>21</v>
      </c>
      <c r="Y25" s="64">
        <f t="shared" si="11"/>
        <v>89.65517241</v>
      </c>
      <c r="Z25" s="64">
        <f t="shared" si="12"/>
        <v>91.30434783</v>
      </c>
    </row>
    <row r="26">
      <c r="A26" s="23">
        <v>21.0</v>
      </c>
      <c r="B26" s="24" t="s">
        <v>31</v>
      </c>
      <c r="C26" s="19">
        <v>3.0</v>
      </c>
      <c r="D26" s="20">
        <v>1.0</v>
      </c>
      <c r="E26" s="20">
        <v>4.0</v>
      </c>
      <c r="F26" s="21"/>
      <c r="G26" s="21">
        <f t="shared" si="1"/>
        <v>4</v>
      </c>
      <c r="H26" s="21">
        <f t="shared" si="2"/>
        <v>4</v>
      </c>
      <c r="I26" s="21">
        <f t="shared" si="3"/>
        <v>80</v>
      </c>
      <c r="J26" s="22">
        <f t="shared" si="4"/>
        <v>100</v>
      </c>
      <c r="K26" s="20">
        <v>8.0</v>
      </c>
      <c r="L26" s="20">
        <v>1.0</v>
      </c>
      <c r="M26" s="20">
        <v>9.0</v>
      </c>
      <c r="N26" s="21"/>
      <c r="O26" s="21">
        <f t="shared" si="5"/>
        <v>13</v>
      </c>
      <c r="P26" s="21">
        <f t="shared" si="6"/>
        <v>13</v>
      </c>
      <c r="Q26" s="67">
        <f t="shared" si="7"/>
        <v>76.47058824</v>
      </c>
      <c r="R26" s="67">
        <f t="shared" si="8"/>
        <v>100</v>
      </c>
      <c r="S26" s="45">
        <v>9.0</v>
      </c>
      <c r="T26" s="45">
        <v>2.0</v>
      </c>
      <c r="U26" s="45">
        <v>6.0</v>
      </c>
      <c r="W26" s="46">
        <f t="shared" si="9"/>
        <v>24</v>
      </c>
      <c r="X26" s="46">
        <f t="shared" si="10"/>
        <v>19</v>
      </c>
      <c r="Y26" s="64">
        <f t="shared" si="11"/>
        <v>82.75862069</v>
      </c>
      <c r="Z26" s="64">
        <f t="shared" si="12"/>
        <v>82.60869565</v>
      </c>
    </row>
    <row r="27">
      <c r="A27" s="23">
        <v>22.0</v>
      </c>
      <c r="B27" s="24" t="s">
        <v>32</v>
      </c>
      <c r="C27" s="19">
        <v>3.0</v>
      </c>
      <c r="D27" s="20">
        <v>1.0</v>
      </c>
      <c r="E27" s="20">
        <v>4.0</v>
      </c>
      <c r="F27" s="21"/>
      <c r="G27" s="21">
        <f t="shared" si="1"/>
        <v>4</v>
      </c>
      <c r="H27" s="21">
        <f t="shared" si="2"/>
        <v>4</v>
      </c>
      <c r="I27" s="21">
        <f t="shared" si="3"/>
        <v>80</v>
      </c>
      <c r="J27" s="22">
        <f t="shared" si="4"/>
        <v>100</v>
      </c>
      <c r="K27" s="20">
        <v>9.0</v>
      </c>
      <c r="L27" s="20">
        <v>2.0</v>
      </c>
      <c r="M27" s="20">
        <v>6.0</v>
      </c>
      <c r="N27" s="21"/>
      <c r="O27" s="21">
        <f t="shared" si="5"/>
        <v>15</v>
      </c>
      <c r="P27" s="21">
        <f t="shared" si="6"/>
        <v>10</v>
      </c>
      <c r="Q27" s="67">
        <f t="shared" si="7"/>
        <v>88.23529412</v>
      </c>
      <c r="R27" s="67">
        <f t="shared" si="8"/>
        <v>76.92307692</v>
      </c>
      <c r="S27" s="45">
        <v>8.0</v>
      </c>
      <c r="T27" s="45">
        <v>3.0</v>
      </c>
      <c r="U27" s="45">
        <v>10.0</v>
      </c>
      <c r="W27" s="46">
        <f t="shared" si="9"/>
        <v>26</v>
      </c>
      <c r="X27" s="46">
        <f t="shared" si="10"/>
        <v>20</v>
      </c>
      <c r="Y27" s="64">
        <f t="shared" si="11"/>
        <v>89.65517241</v>
      </c>
      <c r="Z27" s="64">
        <f t="shared" si="12"/>
        <v>86.95652174</v>
      </c>
    </row>
    <row r="28">
      <c r="A28" s="23">
        <v>23.0</v>
      </c>
      <c r="B28" s="24" t="s">
        <v>33</v>
      </c>
      <c r="C28" s="19">
        <v>4.0</v>
      </c>
      <c r="D28" s="20">
        <v>1.0</v>
      </c>
      <c r="E28" s="20">
        <v>4.0</v>
      </c>
      <c r="F28" s="21"/>
      <c r="G28" s="21">
        <f t="shared" si="1"/>
        <v>5</v>
      </c>
      <c r="H28" s="21">
        <f t="shared" si="2"/>
        <v>4</v>
      </c>
      <c r="I28" s="21">
        <f t="shared" si="3"/>
        <v>100</v>
      </c>
      <c r="J28" s="22">
        <f t="shared" si="4"/>
        <v>100</v>
      </c>
      <c r="K28" s="20">
        <v>10.0</v>
      </c>
      <c r="L28" s="20">
        <v>2.0</v>
      </c>
      <c r="M28" s="20">
        <v>9.0</v>
      </c>
      <c r="N28" s="21"/>
      <c r="O28" s="21">
        <f t="shared" si="5"/>
        <v>17</v>
      </c>
      <c r="P28" s="21">
        <f t="shared" si="6"/>
        <v>13</v>
      </c>
      <c r="Q28" s="67">
        <f t="shared" si="7"/>
        <v>100</v>
      </c>
      <c r="R28" s="67">
        <f t="shared" si="8"/>
        <v>100</v>
      </c>
      <c r="S28" s="45">
        <v>9.0</v>
      </c>
      <c r="T28" s="45">
        <v>3.0</v>
      </c>
      <c r="U28" s="45">
        <v>8.0</v>
      </c>
      <c r="W28" s="46">
        <f t="shared" si="9"/>
        <v>29</v>
      </c>
      <c r="X28" s="46">
        <f t="shared" si="10"/>
        <v>21</v>
      </c>
      <c r="Y28" s="64">
        <f t="shared" si="11"/>
        <v>100</v>
      </c>
      <c r="Z28" s="64">
        <f t="shared" si="12"/>
        <v>91.30434783</v>
      </c>
    </row>
    <row r="29">
      <c r="A29" s="23">
        <v>24.0</v>
      </c>
      <c r="B29" s="24" t="s">
        <v>34</v>
      </c>
      <c r="C29" s="19">
        <v>4.0</v>
      </c>
      <c r="D29" s="20">
        <v>1.0</v>
      </c>
      <c r="E29" s="20">
        <v>4.0</v>
      </c>
      <c r="F29" s="21"/>
      <c r="G29" s="21">
        <f t="shared" si="1"/>
        <v>5</v>
      </c>
      <c r="H29" s="21">
        <f t="shared" si="2"/>
        <v>4</v>
      </c>
      <c r="I29" s="21">
        <f t="shared" si="3"/>
        <v>100</v>
      </c>
      <c r="J29" s="22">
        <f t="shared" si="4"/>
        <v>100</v>
      </c>
      <c r="K29" s="20">
        <v>10.0</v>
      </c>
      <c r="L29" s="20">
        <v>1.0</v>
      </c>
      <c r="M29" s="20">
        <v>5.0</v>
      </c>
      <c r="N29" s="21"/>
      <c r="O29" s="21">
        <f t="shared" si="5"/>
        <v>16</v>
      </c>
      <c r="P29" s="21">
        <f t="shared" si="6"/>
        <v>9</v>
      </c>
      <c r="Q29" s="67">
        <f t="shared" si="7"/>
        <v>94.11764706</v>
      </c>
      <c r="R29" s="67">
        <f t="shared" si="8"/>
        <v>69.23076923</v>
      </c>
      <c r="S29" s="45">
        <v>6.0</v>
      </c>
      <c r="T29" s="45">
        <v>3.0</v>
      </c>
      <c r="U29" s="45">
        <v>8.0</v>
      </c>
      <c r="W29" s="46">
        <f t="shared" si="9"/>
        <v>25</v>
      </c>
      <c r="X29" s="46">
        <f t="shared" si="10"/>
        <v>17</v>
      </c>
      <c r="Y29" s="64">
        <f t="shared" si="11"/>
        <v>86.20689655</v>
      </c>
      <c r="Z29" s="64">
        <f t="shared" si="12"/>
        <v>73.91304348</v>
      </c>
    </row>
    <row r="30">
      <c r="A30" s="23">
        <v>25.0</v>
      </c>
      <c r="B30" s="24" t="s">
        <v>35</v>
      </c>
      <c r="C30" s="19">
        <v>4.0</v>
      </c>
      <c r="D30" s="20">
        <v>1.0</v>
      </c>
      <c r="E30" s="20">
        <v>2.0</v>
      </c>
      <c r="F30" s="21"/>
      <c r="G30" s="21">
        <f t="shared" si="1"/>
        <v>5</v>
      </c>
      <c r="H30" s="21">
        <f t="shared" si="2"/>
        <v>2</v>
      </c>
      <c r="I30" s="21">
        <f t="shared" si="3"/>
        <v>100</v>
      </c>
      <c r="J30" s="22">
        <f t="shared" si="4"/>
        <v>50</v>
      </c>
      <c r="K30" s="20">
        <v>6.0</v>
      </c>
      <c r="L30" s="20">
        <v>1.0</v>
      </c>
      <c r="M30" s="20">
        <v>7.0</v>
      </c>
      <c r="N30" s="21"/>
      <c r="O30" s="21">
        <f t="shared" si="5"/>
        <v>12</v>
      </c>
      <c r="P30" s="21">
        <f t="shared" si="6"/>
        <v>9</v>
      </c>
      <c r="Q30" s="67">
        <f t="shared" si="7"/>
        <v>70.58823529</v>
      </c>
      <c r="R30" s="67">
        <f t="shared" si="8"/>
        <v>69.23076923</v>
      </c>
      <c r="S30" s="45">
        <v>7.0</v>
      </c>
      <c r="T30" s="45">
        <v>1.0</v>
      </c>
      <c r="U30" s="45">
        <v>6.0</v>
      </c>
      <c r="W30" s="46">
        <f t="shared" si="9"/>
        <v>20</v>
      </c>
      <c r="X30" s="46">
        <f t="shared" si="10"/>
        <v>15</v>
      </c>
      <c r="Y30" s="64">
        <f t="shared" si="11"/>
        <v>68.96551724</v>
      </c>
      <c r="Z30" s="64">
        <f t="shared" si="12"/>
        <v>65.2173913</v>
      </c>
    </row>
    <row r="31">
      <c r="A31" s="23">
        <v>26.0</v>
      </c>
      <c r="B31" s="24" t="s">
        <v>36</v>
      </c>
      <c r="C31" s="19">
        <v>3.0</v>
      </c>
      <c r="D31" s="20">
        <v>1.0</v>
      </c>
      <c r="E31" s="20">
        <v>4.0</v>
      </c>
      <c r="F31" s="21"/>
      <c r="G31" s="21">
        <f t="shared" si="1"/>
        <v>4</v>
      </c>
      <c r="H31" s="21">
        <f t="shared" si="2"/>
        <v>4</v>
      </c>
      <c r="I31" s="21">
        <f t="shared" si="3"/>
        <v>80</v>
      </c>
      <c r="J31" s="22">
        <f t="shared" si="4"/>
        <v>100</v>
      </c>
      <c r="K31" s="20">
        <v>9.0</v>
      </c>
      <c r="L31" s="20">
        <v>2.0</v>
      </c>
      <c r="M31" s="20">
        <v>9.0</v>
      </c>
      <c r="N31" s="21"/>
      <c r="O31" s="21">
        <f t="shared" si="5"/>
        <v>15</v>
      </c>
      <c r="P31" s="21">
        <f t="shared" si="6"/>
        <v>13</v>
      </c>
      <c r="Q31" s="67">
        <f t="shared" si="7"/>
        <v>88.23529412</v>
      </c>
      <c r="R31" s="67">
        <f t="shared" si="8"/>
        <v>100</v>
      </c>
      <c r="S31" s="45">
        <v>6.0</v>
      </c>
      <c r="T31" s="45">
        <v>2.0</v>
      </c>
      <c r="U31" s="45">
        <v>6.0</v>
      </c>
      <c r="W31" s="46">
        <f t="shared" si="9"/>
        <v>23</v>
      </c>
      <c r="X31" s="46">
        <f t="shared" si="10"/>
        <v>19</v>
      </c>
      <c r="Y31" s="64">
        <f t="shared" si="11"/>
        <v>79.31034483</v>
      </c>
      <c r="Z31" s="64">
        <f t="shared" si="12"/>
        <v>82.60869565</v>
      </c>
    </row>
    <row r="32">
      <c r="A32" s="23">
        <v>27.0</v>
      </c>
      <c r="B32" s="24" t="s">
        <v>37</v>
      </c>
      <c r="C32" s="19">
        <v>3.0</v>
      </c>
      <c r="D32" s="20">
        <v>1.0</v>
      </c>
      <c r="E32" s="20">
        <v>4.0</v>
      </c>
      <c r="F32" s="21"/>
      <c r="G32" s="21">
        <f t="shared" si="1"/>
        <v>4</v>
      </c>
      <c r="H32" s="21">
        <f t="shared" si="2"/>
        <v>4</v>
      </c>
      <c r="I32" s="21">
        <f t="shared" si="3"/>
        <v>80</v>
      </c>
      <c r="J32" s="22">
        <f t="shared" si="4"/>
        <v>100</v>
      </c>
      <c r="K32" s="20">
        <v>9.0</v>
      </c>
      <c r="L32" s="20">
        <v>1.0</v>
      </c>
      <c r="M32" s="20">
        <v>7.0</v>
      </c>
      <c r="N32" s="21"/>
      <c r="O32" s="21">
        <f t="shared" si="5"/>
        <v>14</v>
      </c>
      <c r="P32" s="21">
        <f t="shared" si="6"/>
        <v>11</v>
      </c>
      <c r="Q32" s="67">
        <f t="shared" si="7"/>
        <v>82.35294118</v>
      </c>
      <c r="R32" s="67">
        <f t="shared" si="8"/>
        <v>84.61538462</v>
      </c>
      <c r="S32" s="45">
        <v>6.0</v>
      </c>
      <c r="T32" s="45">
        <v>2.0</v>
      </c>
      <c r="U32" s="45">
        <v>6.0</v>
      </c>
      <c r="W32" s="46">
        <f t="shared" si="9"/>
        <v>22</v>
      </c>
      <c r="X32" s="46">
        <f t="shared" si="10"/>
        <v>17</v>
      </c>
      <c r="Y32" s="64">
        <f t="shared" si="11"/>
        <v>75.86206897</v>
      </c>
      <c r="Z32" s="64">
        <f t="shared" si="12"/>
        <v>73.91304348</v>
      </c>
    </row>
    <row r="33">
      <c r="A33" s="23">
        <v>28.0</v>
      </c>
      <c r="B33" s="24" t="s">
        <v>38</v>
      </c>
      <c r="C33" s="19">
        <v>2.0</v>
      </c>
      <c r="D33" s="20">
        <v>0.0</v>
      </c>
      <c r="E33" s="20">
        <v>4.0</v>
      </c>
      <c r="F33" s="21"/>
      <c r="G33" s="21">
        <f t="shared" si="1"/>
        <v>2</v>
      </c>
      <c r="H33" s="21">
        <f t="shared" si="2"/>
        <v>4</v>
      </c>
      <c r="I33" s="21">
        <f t="shared" si="3"/>
        <v>40</v>
      </c>
      <c r="J33" s="22">
        <f t="shared" si="4"/>
        <v>100</v>
      </c>
      <c r="K33" s="20">
        <v>6.0</v>
      </c>
      <c r="L33" s="20">
        <v>2.0</v>
      </c>
      <c r="M33" s="20">
        <v>6.0</v>
      </c>
      <c r="N33" s="21"/>
      <c r="O33" s="21">
        <f t="shared" si="5"/>
        <v>10</v>
      </c>
      <c r="P33" s="21">
        <f t="shared" si="6"/>
        <v>10</v>
      </c>
      <c r="Q33" s="67">
        <f t="shared" si="7"/>
        <v>58.82352941</v>
      </c>
      <c r="R33" s="67">
        <f t="shared" si="8"/>
        <v>76.92307692</v>
      </c>
      <c r="S33" s="45">
        <v>7.0</v>
      </c>
      <c r="T33" s="45">
        <v>2.0</v>
      </c>
      <c r="U33" s="45">
        <v>8.0</v>
      </c>
      <c r="W33" s="46">
        <f t="shared" si="9"/>
        <v>19</v>
      </c>
      <c r="X33" s="46">
        <f t="shared" si="10"/>
        <v>18</v>
      </c>
      <c r="Y33" s="64">
        <f t="shared" si="11"/>
        <v>65.51724138</v>
      </c>
      <c r="Z33" s="64">
        <f t="shared" si="12"/>
        <v>78.26086957</v>
      </c>
    </row>
    <row r="34">
      <c r="A34" s="23">
        <v>29.0</v>
      </c>
      <c r="B34" s="24" t="s">
        <v>39</v>
      </c>
      <c r="C34" s="19">
        <v>4.0</v>
      </c>
      <c r="D34" s="20">
        <v>1.0</v>
      </c>
      <c r="E34" s="20">
        <v>4.0</v>
      </c>
      <c r="F34" s="21"/>
      <c r="G34" s="21">
        <f t="shared" si="1"/>
        <v>5</v>
      </c>
      <c r="H34" s="21">
        <f t="shared" si="2"/>
        <v>4</v>
      </c>
      <c r="I34" s="21">
        <f t="shared" si="3"/>
        <v>100</v>
      </c>
      <c r="J34" s="22">
        <f t="shared" si="4"/>
        <v>100</v>
      </c>
      <c r="K34" s="20">
        <v>9.0</v>
      </c>
      <c r="L34" s="20">
        <v>1.0</v>
      </c>
      <c r="M34" s="20">
        <v>9.0</v>
      </c>
      <c r="N34" s="21"/>
      <c r="O34" s="21">
        <f t="shared" si="5"/>
        <v>15</v>
      </c>
      <c r="P34" s="21">
        <f t="shared" si="6"/>
        <v>13</v>
      </c>
      <c r="Q34" s="67">
        <f t="shared" si="7"/>
        <v>88.23529412</v>
      </c>
      <c r="R34" s="67">
        <f t="shared" si="8"/>
        <v>100</v>
      </c>
      <c r="S34" s="45">
        <v>7.0</v>
      </c>
      <c r="T34" s="45">
        <v>2.0</v>
      </c>
      <c r="U34" s="45">
        <v>10.0</v>
      </c>
      <c r="W34" s="46">
        <f t="shared" si="9"/>
        <v>24</v>
      </c>
      <c r="X34" s="46">
        <f t="shared" si="10"/>
        <v>23</v>
      </c>
      <c r="Y34" s="64">
        <f t="shared" si="11"/>
        <v>82.75862069</v>
      </c>
      <c r="Z34" s="64">
        <f t="shared" si="12"/>
        <v>100</v>
      </c>
    </row>
    <row r="35">
      <c r="A35" s="23">
        <v>30.0</v>
      </c>
      <c r="B35" s="24" t="s">
        <v>40</v>
      </c>
      <c r="C35" s="19">
        <v>3.0</v>
      </c>
      <c r="D35" s="20">
        <v>1.0</v>
      </c>
      <c r="E35" s="20">
        <v>4.0</v>
      </c>
      <c r="F35" s="21"/>
      <c r="G35" s="21">
        <f t="shared" si="1"/>
        <v>4</v>
      </c>
      <c r="H35" s="21">
        <f t="shared" si="2"/>
        <v>4</v>
      </c>
      <c r="I35" s="21">
        <f t="shared" si="3"/>
        <v>80</v>
      </c>
      <c r="J35" s="22">
        <f t="shared" si="4"/>
        <v>100</v>
      </c>
      <c r="K35" s="20">
        <v>10.0</v>
      </c>
      <c r="L35" s="20">
        <v>2.0</v>
      </c>
      <c r="M35" s="20">
        <v>9.0</v>
      </c>
      <c r="N35" s="21"/>
      <c r="O35" s="21">
        <f t="shared" si="5"/>
        <v>16</v>
      </c>
      <c r="P35" s="21">
        <f t="shared" si="6"/>
        <v>13</v>
      </c>
      <c r="Q35" s="67">
        <f t="shared" si="7"/>
        <v>94.11764706</v>
      </c>
      <c r="R35" s="67">
        <f t="shared" si="8"/>
        <v>100</v>
      </c>
      <c r="S35" s="45">
        <v>9.0</v>
      </c>
      <c r="T35" s="45">
        <v>3.0</v>
      </c>
      <c r="U35" s="45">
        <v>8.0</v>
      </c>
      <c r="W35" s="46">
        <f t="shared" si="9"/>
        <v>28</v>
      </c>
      <c r="X35" s="46">
        <f t="shared" si="10"/>
        <v>21</v>
      </c>
      <c r="Y35" s="64">
        <f t="shared" si="11"/>
        <v>96.55172414</v>
      </c>
      <c r="Z35" s="64">
        <f t="shared" si="12"/>
        <v>91.30434783</v>
      </c>
    </row>
    <row r="36">
      <c r="A36" s="23">
        <v>31.0</v>
      </c>
      <c r="B36" s="24" t="s">
        <v>41</v>
      </c>
      <c r="C36" s="19">
        <v>4.0</v>
      </c>
      <c r="D36" s="20">
        <v>1.0</v>
      </c>
      <c r="E36" s="20">
        <v>4.0</v>
      </c>
      <c r="F36" s="21"/>
      <c r="G36" s="21">
        <f t="shared" si="1"/>
        <v>5</v>
      </c>
      <c r="H36" s="21">
        <f t="shared" si="2"/>
        <v>4</v>
      </c>
      <c r="I36" s="21">
        <f t="shared" si="3"/>
        <v>100</v>
      </c>
      <c r="J36" s="22">
        <f t="shared" si="4"/>
        <v>100</v>
      </c>
      <c r="K36" s="20">
        <v>9.0</v>
      </c>
      <c r="L36" s="20">
        <v>2.0</v>
      </c>
      <c r="M36" s="20">
        <v>9.0</v>
      </c>
      <c r="N36" s="21"/>
      <c r="O36" s="21">
        <f t="shared" si="5"/>
        <v>16</v>
      </c>
      <c r="P36" s="21">
        <f t="shared" si="6"/>
        <v>13</v>
      </c>
      <c r="Q36" s="67">
        <f t="shared" si="7"/>
        <v>94.11764706</v>
      </c>
      <c r="R36" s="67">
        <f t="shared" si="8"/>
        <v>100</v>
      </c>
      <c r="S36" s="45">
        <v>9.0</v>
      </c>
      <c r="T36" s="45">
        <v>3.0</v>
      </c>
      <c r="U36" s="45">
        <v>8.0</v>
      </c>
      <c r="W36" s="46">
        <f t="shared" si="9"/>
        <v>28</v>
      </c>
      <c r="X36" s="46">
        <f t="shared" si="10"/>
        <v>21</v>
      </c>
      <c r="Y36" s="64">
        <f t="shared" si="11"/>
        <v>96.55172414</v>
      </c>
      <c r="Z36" s="64">
        <f t="shared" si="12"/>
        <v>91.30434783</v>
      </c>
    </row>
    <row r="37">
      <c r="A37" s="23">
        <v>32.0</v>
      </c>
      <c r="B37" s="24" t="s">
        <v>42</v>
      </c>
      <c r="C37" s="19">
        <v>4.0</v>
      </c>
      <c r="D37" s="20">
        <v>1.0</v>
      </c>
      <c r="E37" s="20">
        <v>4.0</v>
      </c>
      <c r="F37" s="21"/>
      <c r="G37" s="21">
        <f t="shared" si="1"/>
        <v>5</v>
      </c>
      <c r="H37" s="21">
        <f t="shared" si="2"/>
        <v>4</v>
      </c>
      <c r="I37" s="21">
        <f t="shared" si="3"/>
        <v>100</v>
      </c>
      <c r="J37" s="22">
        <f t="shared" si="4"/>
        <v>100</v>
      </c>
      <c r="K37" s="20">
        <v>10.0</v>
      </c>
      <c r="L37" s="20">
        <v>1.0</v>
      </c>
      <c r="M37" s="20">
        <v>9.0</v>
      </c>
      <c r="N37" s="21"/>
      <c r="O37" s="21">
        <f t="shared" si="5"/>
        <v>16</v>
      </c>
      <c r="P37" s="21">
        <f t="shared" si="6"/>
        <v>13</v>
      </c>
      <c r="Q37" s="67">
        <f t="shared" si="7"/>
        <v>94.11764706</v>
      </c>
      <c r="R37" s="67">
        <f t="shared" si="8"/>
        <v>100</v>
      </c>
      <c r="S37" s="45">
        <v>9.0</v>
      </c>
      <c r="T37" s="45">
        <v>3.0</v>
      </c>
      <c r="U37" s="45">
        <v>8.0</v>
      </c>
      <c r="W37" s="46">
        <f t="shared" si="9"/>
        <v>28</v>
      </c>
      <c r="X37" s="46">
        <f t="shared" si="10"/>
        <v>21</v>
      </c>
      <c r="Y37" s="64">
        <f t="shared" si="11"/>
        <v>96.55172414</v>
      </c>
      <c r="Z37" s="64">
        <f t="shared" si="12"/>
        <v>91.30434783</v>
      </c>
    </row>
    <row r="38">
      <c r="A38" s="23">
        <v>33.0</v>
      </c>
      <c r="B38" s="24" t="s">
        <v>43</v>
      </c>
      <c r="C38" s="19">
        <v>3.0</v>
      </c>
      <c r="D38" s="20">
        <v>1.0</v>
      </c>
      <c r="E38" s="20">
        <v>4.0</v>
      </c>
      <c r="F38" s="21"/>
      <c r="G38" s="21">
        <f t="shared" si="1"/>
        <v>4</v>
      </c>
      <c r="H38" s="21">
        <f t="shared" si="2"/>
        <v>4</v>
      </c>
      <c r="I38" s="21">
        <f t="shared" si="3"/>
        <v>80</v>
      </c>
      <c r="J38" s="22">
        <f t="shared" si="4"/>
        <v>100</v>
      </c>
      <c r="K38" s="20">
        <v>6.0</v>
      </c>
      <c r="L38" s="20">
        <v>2.0</v>
      </c>
      <c r="M38" s="20">
        <v>5.0</v>
      </c>
      <c r="N38" s="21"/>
      <c r="O38" s="21">
        <f t="shared" si="5"/>
        <v>12</v>
      </c>
      <c r="P38" s="21">
        <f t="shared" si="6"/>
        <v>9</v>
      </c>
      <c r="Q38" s="67">
        <f t="shared" si="7"/>
        <v>70.58823529</v>
      </c>
      <c r="R38" s="67">
        <f t="shared" si="8"/>
        <v>69.23076923</v>
      </c>
      <c r="S38" s="45">
        <v>8.0</v>
      </c>
      <c r="T38" s="45">
        <v>2.0</v>
      </c>
      <c r="U38" s="45">
        <v>8.0</v>
      </c>
      <c r="W38" s="46">
        <f t="shared" si="9"/>
        <v>22</v>
      </c>
      <c r="X38" s="46">
        <f t="shared" si="10"/>
        <v>17</v>
      </c>
      <c r="Y38" s="64">
        <f t="shared" si="11"/>
        <v>75.86206897</v>
      </c>
      <c r="Z38" s="64">
        <f t="shared" si="12"/>
        <v>73.91304348</v>
      </c>
    </row>
    <row r="39">
      <c r="A39" s="23">
        <v>34.0</v>
      </c>
      <c r="B39" s="24" t="s">
        <v>44</v>
      </c>
      <c r="C39" s="19">
        <v>4.0</v>
      </c>
      <c r="D39" s="20">
        <v>1.0</v>
      </c>
      <c r="E39" s="20">
        <v>4.0</v>
      </c>
      <c r="F39" s="21"/>
      <c r="G39" s="21">
        <f t="shared" si="1"/>
        <v>5</v>
      </c>
      <c r="H39" s="21">
        <f t="shared" si="2"/>
        <v>4</v>
      </c>
      <c r="I39" s="21">
        <f t="shared" si="3"/>
        <v>100</v>
      </c>
      <c r="J39" s="22">
        <f t="shared" si="4"/>
        <v>100</v>
      </c>
      <c r="K39" s="20">
        <v>9.0</v>
      </c>
      <c r="L39" s="20">
        <v>2.0</v>
      </c>
      <c r="M39" s="20">
        <v>9.0</v>
      </c>
      <c r="N39" s="21"/>
      <c r="O39" s="21">
        <f t="shared" si="5"/>
        <v>16</v>
      </c>
      <c r="P39" s="21">
        <f t="shared" si="6"/>
        <v>13</v>
      </c>
      <c r="Q39" s="67">
        <f t="shared" si="7"/>
        <v>94.11764706</v>
      </c>
      <c r="R39" s="67">
        <f t="shared" si="8"/>
        <v>100</v>
      </c>
      <c r="S39" s="45">
        <v>5.0</v>
      </c>
      <c r="T39" s="45">
        <v>3.0</v>
      </c>
      <c r="U39" s="45">
        <v>6.0</v>
      </c>
      <c r="W39" s="46">
        <f t="shared" si="9"/>
        <v>24</v>
      </c>
      <c r="X39" s="46">
        <f t="shared" si="10"/>
        <v>19</v>
      </c>
      <c r="Y39" s="64">
        <f t="shared" si="11"/>
        <v>82.75862069</v>
      </c>
      <c r="Z39" s="64">
        <f t="shared" si="12"/>
        <v>82.60869565</v>
      </c>
    </row>
    <row r="40">
      <c r="A40" s="23">
        <v>35.0</v>
      </c>
      <c r="B40" s="24" t="s">
        <v>45</v>
      </c>
      <c r="C40" s="19">
        <v>2.0</v>
      </c>
      <c r="D40" s="20">
        <v>1.0</v>
      </c>
      <c r="E40" s="20">
        <v>2.0</v>
      </c>
      <c r="F40" s="21"/>
      <c r="G40" s="21">
        <f t="shared" si="1"/>
        <v>3</v>
      </c>
      <c r="H40" s="21">
        <f t="shared" si="2"/>
        <v>2</v>
      </c>
      <c r="I40" s="21">
        <f t="shared" si="3"/>
        <v>60</v>
      </c>
      <c r="J40" s="22">
        <f t="shared" si="4"/>
        <v>50</v>
      </c>
      <c r="K40" s="20">
        <v>10.0</v>
      </c>
      <c r="L40" s="20">
        <v>2.0</v>
      </c>
      <c r="M40" s="20">
        <v>9.0</v>
      </c>
      <c r="N40" s="21"/>
      <c r="O40" s="21">
        <f t="shared" si="5"/>
        <v>15</v>
      </c>
      <c r="P40" s="21">
        <f t="shared" si="6"/>
        <v>11</v>
      </c>
      <c r="Q40" s="67">
        <f t="shared" si="7"/>
        <v>88.23529412</v>
      </c>
      <c r="R40" s="67">
        <f t="shared" si="8"/>
        <v>84.61538462</v>
      </c>
      <c r="S40" s="45">
        <v>9.0</v>
      </c>
      <c r="T40" s="45">
        <v>3.0</v>
      </c>
      <c r="U40" s="45">
        <v>10.0</v>
      </c>
      <c r="W40" s="46">
        <f t="shared" si="9"/>
        <v>27</v>
      </c>
      <c r="X40" s="46">
        <f t="shared" si="10"/>
        <v>21</v>
      </c>
      <c r="Y40" s="64">
        <f t="shared" si="11"/>
        <v>93.10344828</v>
      </c>
      <c r="Z40" s="64">
        <f t="shared" si="12"/>
        <v>91.30434783</v>
      </c>
    </row>
    <row r="41">
      <c r="A41" s="30">
        <v>36.0</v>
      </c>
      <c r="B41" s="31" t="s">
        <v>49</v>
      </c>
      <c r="C41" s="32"/>
      <c r="D41" s="33"/>
      <c r="E41" s="33"/>
      <c r="F41" s="33"/>
      <c r="G41" s="21">
        <f t="shared" si="1"/>
        <v>0</v>
      </c>
      <c r="H41" s="21" t="str">
        <f t="shared" si="2"/>
        <v/>
      </c>
      <c r="I41" s="21">
        <f t="shared" si="3"/>
        <v>0</v>
      </c>
      <c r="J41" s="22">
        <f t="shared" si="4"/>
        <v>0</v>
      </c>
      <c r="K41" s="21"/>
      <c r="L41" s="21"/>
      <c r="M41" s="21"/>
      <c r="N41" s="21"/>
      <c r="O41" s="21">
        <f t="shared" si="5"/>
        <v>0</v>
      </c>
      <c r="P41" s="21"/>
      <c r="Q41" s="67">
        <f t="shared" si="7"/>
        <v>0</v>
      </c>
      <c r="R41" s="67">
        <f t="shared" si="8"/>
        <v>0</v>
      </c>
      <c r="W41" s="46">
        <f t="shared" si="9"/>
        <v>0</v>
      </c>
      <c r="X41" s="46">
        <f t="shared" si="10"/>
        <v>0</v>
      </c>
      <c r="Y41" s="64">
        <f t="shared" si="11"/>
        <v>0</v>
      </c>
      <c r="Z41" s="64">
        <f t="shared" si="12"/>
        <v>0</v>
      </c>
    </row>
    <row r="42">
      <c r="Q42" s="64"/>
      <c r="R42" s="64"/>
      <c r="Y42" s="64"/>
      <c r="Z42" s="64"/>
    </row>
    <row r="43">
      <c r="Q43" s="64"/>
      <c r="R43" s="64"/>
      <c r="Y43" s="64"/>
      <c r="Z43" s="64"/>
    </row>
    <row r="44">
      <c r="Q44" s="64"/>
      <c r="R44" s="64"/>
      <c r="Y44" s="64"/>
      <c r="Z44" s="64"/>
    </row>
    <row r="45">
      <c r="Q45" s="64"/>
      <c r="R45" s="64"/>
      <c r="Y45" s="64"/>
      <c r="Z45" s="64"/>
    </row>
    <row r="46">
      <c r="Q46" s="64"/>
      <c r="R46" s="64"/>
      <c r="Y46" s="64"/>
      <c r="Z46" s="64"/>
    </row>
    <row r="47">
      <c r="Q47" s="64"/>
      <c r="R47" s="64"/>
      <c r="Y47" s="64"/>
      <c r="Z47" s="64"/>
    </row>
    <row r="48">
      <c r="Q48" s="64"/>
      <c r="R48" s="64"/>
      <c r="Y48" s="64"/>
      <c r="Z48" s="64"/>
    </row>
    <row r="49">
      <c r="Q49" s="64"/>
      <c r="R49" s="64"/>
      <c r="Y49" s="64"/>
      <c r="Z49" s="64"/>
    </row>
    <row r="50">
      <c r="Q50" s="64"/>
      <c r="R50" s="64"/>
      <c r="Y50" s="64"/>
      <c r="Z50" s="64"/>
    </row>
    <row r="51">
      <c r="Q51" s="64"/>
      <c r="R51" s="64"/>
      <c r="Y51" s="64"/>
      <c r="Z51" s="64"/>
    </row>
    <row r="52">
      <c r="Q52" s="64"/>
      <c r="R52" s="64"/>
      <c r="Y52" s="64"/>
      <c r="Z52" s="64"/>
    </row>
    <row r="53">
      <c r="Q53" s="64"/>
      <c r="R53" s="64"/>
      <c r="Y53" s="64"/>
      <c r="Z53" s="64"/>
    </row>
    <row r="54">
      <c r="Q54" s="64"/>
      <c r="R54" s="64"/>
      <c r="Y54" s="64"/>
      <c r="Z54" s="64"/>
    </row>
    <row r="55">
      <c r="Q55" s="64"/>
      <c r="R55" s="64"/>
      <c r="Y55" s="64"/>
      <c r="Z55" s="64"/>
    </row>
    <row r="56">
      <c r="Q56" s="64"/>
      <c r="R56" s="64"/>
      <c r="Y56" s="64"/>
      <c r="Z56" s="64"/>
    </row>
    <row r="57">
      <c r="Q57" s="64"/>
      <c r="R57" s="64"/>
      <c r="Y57" s="64"/>
      <c r="Z57" s="64"/>
    </row>
    <row r="58">
      <c r="Q58" s="64"/>
      <c r="R58" s="64"/>
      <c r="Y58" s="64"/>
      <c r="Z58" s="64"/>
    </row>
    <row r="59">
      <c r="Q59" s="64"/>
      <c r="R59" s="64"/>
      <c r="Y59" s="64"/>
      <c r="Z59" s="64"/>
    </row>
    <row r="60">
      <c r="Q60" s="64"/>
      <c r="R60" s="64"/>
      <c r="Y60" s="64"/>
      <c r="Z60" s="64"/>
    </row>
    <row r="61">
      <c r="Q61" s="64"/>
      <c r="R61" s="64"/>
      <c r="Y61" s="64"/>
      <c r="Z61" s="64"/>
    </row>
    <row r="62">
      <c r="Q62" s="64"/>
      <c r="R62" s="64"/>
      <c r="Y62" s="64"/>
      <c r="Z62" s="64"/>
    </row>
    <row r="63">
      <c r="Q63" s="64"/>
      <c r="R63" s="64"/>
      <c r="Y63" s="64"/>
      <c r="Z63" s="64"/>
    </row>
    <row r="64">
      <c r="Q64" s="64"/>
      <c r="R64" s="64"/>
      <c r="Y64" s="64"/>
      <c r="Z64" s="64"/>
    </row>
    <row r="65">
      <c r="Q65" s="64"/>
      <c r="R65" s="64"/>
      <c r="Y65" s="64"/>
      <c r="Z65" s="64"/>
    </row>
    <row r="66">
      <c r="Q66" s="64"/>
      <c r="R66" s="64"/>
      <c r="Y66" s="64"/>
      <c r="Z66" s="64"/>
    </row>
    <row r="67">
      <c r="Q67" s="64"/>
      <c r="R67" s="64"/>
      <c r="Y67" s="64"/>
      <c r="Z67" s="64"/>
    </row>
    <row r="68">
      <c r="Q68" s="64"/>
      <c r="R68" s="64"/>
      <c r="Y68" s="64"/>
      <c r="Z68" s="64"/>
    </row>
    <row r="69">
      <c r="Q69" s="64"/>
      <c r="R69" s="64"/>
      <c r="Y69" s="64"/>
      <c r="Z69" s="64"/>
    </row>
    <row r="70">
      <c r="Q70" s="64"/>
      <c r="R70" s="64"/>
      <c r="Y70" s="64"/>
      <c r="Z70" s="64"/>
    </row>
    <row r="71">
      <c r="Q71" s="64"/>
      <c r="R71" s="64"/>
      <c r="Y71" s="64"/>
      <c r="Z71" s="64"/>
    </row>
    <row r="72">
      <c r="Q72" s="64"/>
      <c r="R72" s="64"/>
      <c r="Y72" s="64"/>
      <c r="Z72" s="64"/>
    </row>
    <row r="73">
      <c r="Q73" s="64"/>
      <c r="R73" s="64"/>
      <c r="Y73" s="64"/>
      <c r="Z73" s="64"/>
    </row>
    <row r="74">
      <c r="Q74" s="64"/>
      <c r="R74" s="64"/>
      <c r="Y74" s="64"/>
      <c r="Z74" s="64"/>
    </row>
    <row r="75">
      <c r="Q75" s="64"/>
      <c r="R75" s="64"/>
      <c r="Y75" s="64"/>
      <c r="Z75" s="64"/>
    </row>
    <row r="76">
      <c r="Q76" s="64"/>
      <c r="R76" s="64"/>
      <c r="Y76" s="64"/>
      <c r="Z76" s="64"/>
    </row>
    <row r="77">
      <c r="Q77" s="64"/>
      <c r="R77" s="64"/>
      <c r="Y77" s="64"/>
      <c r="Z77" s="64"/>
    </row>
    <row r="78">
      <c r="Q78" s="64"/>
      <c r="R78" s="64"/>
      <c r="Y78" s="64"/>
      <c r="Z78" s="64"/>
    </row>
    <row r="79">
      <c r="Q79" s="64"/>
      <c r="R79" s="64"/>
      <c r="Y79" s="64"/>
      <c r="Z79" s="64"/>
    </row>
    <row r="80">
      <c r="Q80" s="64"/>
      <c r="R80" s="64"/>
      <c r="Y80" s="64"/>
      <c r="Z80" s="64"/>
    </row>
    <row r="81">
      <c r="Q81" s="64"/>
      <c r="R81" s="64"/>
      <c r="Y81" s="64"/>
      <c r="Z81" s="64"/>
    </row>
    <row r="82">
      <c r="Q82" s="64"/>
      <c r="R82" s="64"/>
      <c r="Y82" s="64"/>
      <c r="Z82" s="64"/>
    </row>
    <row r="83">
      <c r="Q83" s="64"/>
      <c r="R83" s="64"/>
      <c r="Y83" s="64"/>
      <c r="Z83" s="64"/>
    </row>
    <row r="84">
      <c r="Q84" s="64"/>
      <c r="R84" s="64"/>
      <c r="Y84" s="64"/>
      <c r="Z84" s="64"/>
    </row>
    <row r="85">
      <c r="Q85" s="64"/>
      <c r="R85" s="64"/>
      <c r="Y85" s="64"/>
      <c r="Z85" s="64"/>
    </row>
    <row r="86">
      <c r="Q86" s="64"/>
      <c r="R86" s="64"/>
      <c r="Y86" s="64"/>
      <c r="Z86" s="64"/>
    </row>
    <row r="87">
      <c r="Q87" s="64"/>
      <c r="R87" s="64"/>
      <c r="Y87" s="64"/>
      <c r="Z87" s="64"/>
    </row>
    <row r="88">
      <c r="Q88" s="64"/>
      <c r="R88" s="64"/>
      <c r="Y88" s="64"/>
      <c r="Z88" s="64"/>
    </row>
    <row r="89">
      <c r="Q89" s="64"/>
      <c r="R89" s="64"/>
      <c r="Y89" s="64"/>
      <c r="Z89" s="64"/>
    </row>
    <row r="90">
      <c r="Q90" s="64"/>
      <c r="R90" s="64"/>
      <c r="Y90" s="64"/>
      <c r="Z90" s="64"/>
    </row>
    <row r="91">
      <c r="Q91" s="64"/>
      <c r="R91" s="64"/>
      <c r="Y91" s="64"/>
      <c r="Z91" s="64"/>
    </row>
    <row r="92">
      <c r="Q92" s="64"/>
      <c r="R92" s="64"/>
      <c r="Y92" s="64"/>
      <c r="Z92" s="64"/>
    </row>
    <row r="93">
      <c r="Q93" s="64"/>
      <c r="R93" s="64"/>
      <c r="Y93" s="64"/>
      <c r="Z93" s="64"/>
    </row>
    <row r="94">
      <c r="Q94" s="64"/>
      <c r="R94" s="64"/>
      <c r="Y94" s="64"/>
      <c r="Z94" s="64"/>
    </row>
    <row r="95">
      <c r="Q95" s="64"/>
      <c r="R95" s="64"/>
      <c r="Y95" s="64"/>
      <c r="Z95" s="64"/>
    </row>
    <row r="96">
      <c r="Q96" s="64"/>
      <c r="R96" s="64"/>
      <c r="Y96" s="64"/>
      <c r="Z96" s="64"/>
    </row>
    <row r="97">
      <c r="Q97" s="64"/>
      <c r="R97" s="64"/>
      <c r="Y97" s="64"/>
      <c r="Z97" s="64"/>
    </row>
    <row r="98">
      <c r="Q98" s="64"/>
      <c r="R98" s="64"/>
      <c r="Y98" s="64"/>
      <c r="Z98" s="64"/>
    </row>
    <row r="99">
      <c r="Q99" s="64"/>
      <c r="R99" s="64"/>
      <c r="Y99" s="64"/>
      <c r="Z99" s="64"/>
    </row>
    <row r="100">
      <c r="Q100" s="64"/>
      <c r="R100" s="64"/>
      <c r="Y100" s="64"/>
      <c r="Z100" s="64"/>
    </row>
    <row r="101">
      <c r="Q101" s="64"/>
      <c r="R101" s="64"/>
      <c r="Y101" s="64"/>
      <c r="Z101" s="64"/>
    </row>
    <row r="102">
      <c r="Q102" s="64"/>
      <c r="R102" s="64"/>
      <c r="Y102" s="64"/>
      <c r="Z102" s="64"/>
    </row>
    <row r="103">
      <c r="Q103" s="64"/>
      <c r="R103" s="64"/>
      <c r="Y103" s="64"/>
      <c r="Z103" s="64"/>
    </row>
    <row r="104">
      <c r="Q104" s="64"/>
      <c r="R104" s="64"/>
      <c r="Y104" s="64"/>
      <c r="Z104" s="64"/>
    </row>
    <row r="105">
      <c r="Q105" s="64"/>
      <c r="R105" s="64"/>
      <c r="Y105" s="64"/>
      <c r="Z105" s="64"/>
    </row>
    <row r="106">
      <c r="Q106" s="64"/>
      <c r="R106" s="64"/>
      <c r="Y106" s="64"/>
      <c r="Z106" s="64"/>
    </row>
    <row r="107">
      <c r="Q107" s="64"/>
      <c r="R107" s="64"/>
      <c r="Y107" s="64"/>
      <c r="Z107" s="64"/>
    </row>
    <row r="108">
      <c r="Q108" s="64"/>
      <c r="R108" s="64"/>
      <c r="Y108" s="64"/>
      <c r="Z108" s="64"/>
    </row>
    <row r="109">
      <c r="Q109" s="64"/>
      <c r="R109" s="64"/>
      <c r="Y109" s="64"/>
      <c r="Z109" s="64"/>
    </row>
    <row r="110">
      <c r="Q110" s="64"/>
      <c r="R110" s="64"/>
      <c r="Y110" s="64"/>
      <c r="Z110" s="64"/>
    </row>
    <row r="111">
      <c r="Q111" s="64"/>
      <c r="R111" s="64"/>
      <c r="Y111" s="64"/>
      <c r="Z111" s="64"/>
    </row>
    <row r="112">
      <c r="Q112" s="64"/>
      <c r="R112" s="64"/>
      <c r="Y112" s="64"/>
      <c r="Z112" s="64"/>
    </row>
    <row r="113">
      <c r="Q113" s="64"/>
      <c r="R113" s="64"/>
      <c r="Y113" s="64"/>
      <c r="Z113" s="64"/>
    </row>
    <row r="114">
      <c r="Q114" s="64"/>
      <c r="R114" s="64"/>
      <c r="Y114" s="64"/>
      <c r="Z114" s="64"/>
    </row>
    <row r="115">
      <c r="Q115" s="64"/>
      <c r="R115" s="64"/>
      <c r="Y115" s="64"/>
      <c r="Z115" s="64"/>
    </row>
    <row r="116">
      <c r="Q116" s="64"/>
      <c r="R116" s="64"/>
      <c r="Y116" s="64"/>
      <c r="Z116" s="64"/>
    </row>
    <row r="117">
      <c r="Q117" s="64"/>
      <c r="R117" s="64"/>
      <c r="Y117" s="64"/>
      <c r="Z117" s="64"/>
    </row>
    <row r="118">
      <c r="Q118" s="64"/>
      <c r="R118" s="64"/>
      <c r="Y118" s="64"/>
      <c r="Z118" s="64"/>
    </row>
    <row r="119">
      <c r="Q119" s="64"/>
      <c r="R119" s="64"/>
      <c r="Y119" s="64"/>
      <c r="Z119" s="64"/>
    </row>
    <row r="120">
      <c r="Q120" s="64"/>
      <c r="R120" s="64"/>
      <c r="Y120" s="64"/>
      <c r="Z120" s="64"/>
    </row>
    <row r="121">
      <c r="Q121" s="64"/>
      <c r="R121" s="64"/>
      <c r="Y121" s="64"/>
      <c r="Z121" s="64"/>
    </row>
    <row r="122">
      <c r="Q122" s="64"/>
      <c r="R122" s="64"/>
      <c r="Y122" s="64"/>
      <c r="Z122" s="64"/>
    </row>
    <row r="123">
      <c r="Q123" s="64"/>
      <c r="R123" s="64"/>
      <c r="Y123" s="64"/>
      <c r="Z123" s="64"/>
    </row>
    <row r="124">
      <c r="Q124" s="64"/>
      <c r="R124" s="64"/>
      <c r="Y124" s="64"/>
      <c r="Z124" s="64"/>
    </row>
    <row r="125">
      <c r="Q125" s="64"/>
      <c r="R125" s="64"/>
      <c r="Y125" s="64"/>
      <c r="Z125" s="64"/>
    </row>
    <row r="126">
      <c r="Q126" s="64"/>
      <c r="R126" s="64"/>
      <c r="Y126" s="64"/>
      <c r="Z126" s="64"/>
    </row>
    <row r="127">
      <c r="Q127" s="64"/>
      <c r="R127" s="64"/>
      <c r="Y127" s="64"/>
      <c r="Z127" s="64"/>
    </row>
    <row r="128">
      <c r="Q128" s="64"/>
      <c r="R128" s="64"/>
      <c r="Y128" s="64"/>
      <c r="Z128" s="64"/>
    </row>
    <row r="129">
      <c r="Q129" s="64"/>
      <c r="R129" s="64"/>
      <c r="Y129" s="64"/>
      <c r="Z129" s="64"/>
    </row>
    <row r="130">
      <c r="Q130" s="64"/>
      <c r="R130" s="64"/>
      <c r="Y130" s="64"/>
      <c r="Z130" s="64"/>
    </row>
    <row r="131">
      <c r="Q131" s="64"/>
      <c r="R131" s="64"/>
      <c r="Y131" s="64"/>
      <c r="Z131" s="64"/>
    </row>
    <row r="132">
      <c r="Q132" s="64"/>
      <c r="R132" s="64"/>
      <c r="Y132" s="64"/>
      <c r="Z132" s="64"/>
    </row>
    <row r="133">
      <c r="Q133" s="64"/>
      <c r="R133" s="64"/>
      <c r="Y133" s="64"/>
      <c r="Z133" s="64"/>
    </row>
    <row r="134">
      <c r="Q134" s="64"/>
      <c r="R134" s="64"/>
      <c r="Y134" s="64"/>
      <c r="Z134" s="64"/>
    </row>
    <row r="135">
      <c r="Q135" s="64"/>
      <c r="R135" s="64"/>
      <c r="Y135" s="64"/>
      <c r="Z135" s="64"/>
    </row>
    <row r="136">
      <c r="Q136" s="64"/>
      <c r="R136" s="64"/>
      <c r="Y136" s="64"/>
      <c r="Z136" s="64"/>
    </row>
    <row r="137">
      <c r="Q137" s="64"/>
      <c r="R137" s="64"/>
      <c r="Y137" s="64"/>
      <c r="Z137" s="64"/>
    </row>
    <row r="138">
      <c r="Q138" s="64"/>
      <c r="R138" s="64"/>
      <c r="Y138" s="64"/>
      <c r="Z138" s="64"/>
    </row>
    <row r="139">
      <c r="Q139" s="64"/>
      <c r="R139" s="64"/>
      <c r="Y139" s="64"/>
      <c r="Z139" s="64"/>
    </row>
    <row r="140">
      <c r="Q140" s="64"/>
      <c r="R140" s="64"/>
      <c r="Y140" s="64"/>
      <c r="Z140" s="64"/>
    </row>
    <row r="141">
      <c r="Q141" s="64"/>
      <c r="R141" s="64"/>
      <c r="Y141" s="64"/>
      <c r="Z141" s="64"/>
    </row>
    <row r="142">
      <c r="Q142" s="64"/>
      <c r="R142" s="64"/>
      <c r="Y142" s="64"/>
      <c r="Z142" s="64"/>
    </row>
    <row r="143">
      <c r="Q143" s="64"/>
      <c r="R143" s="64"/>
      <c r="Y143" s="64"/>
      <c r="Z143" s="64"/>
    </row>
    <row r="144">
      <c r="Q144" s="64"/>
      <c r="R144" s="64"/>
      <c r="Y144" s="64"/>
      <c r="Z144" s="64"/>
    </row>
    <row r="145">
      <c r="Q145" s="64"/>
      <c r="R145" s="64"/>
      <c r="Y145" s="64"/>
      <c r="Z145" s="64"/>
    </row>
    <row r="146">
      <c r="Q146" s="64"/>
      <c r="R146" s="64"/>
      <c r="Y146" s="64"/>
      <c r="Z146" s="64"/>
    </row>
    <row r="147">
      <c r="Q147" s="64"/>
      <c r="R147" s="64"/>
      <c r="Y147" s="64"/>
      <c r="Z147" s="64"/>
    </row>
    <row r="148">
      <c r="Q148" s="64"/>
      <c r="R148" s="64"/>
      <c r="Y148" s="64"/>
      <c r="Z148" s="64"/>
    </row>
    <row r="149">
      <c r="Q149" s="64"/>
      <c r="R149" s="64"/>
      <c r="Y149" s="64"/>
      <c r="Z149" s="64"/>
    </row>
    <row r="150">
      <c r="Q150" s="64"/>
      <c r="R150" s="64"/>
      <c r="Y150" s="64"/>
      <c r="Z150" s="64"/>
    </row>
    <row r="151">
      <c r="Q151" s="64"/>
      <c r="R151" s="64"/>
      <c r="Y151" s="64"/>
      <c r="Z151" s="64"/>
    </row>
    <row r="152">
      <c r="Q152" s="64"/>
      <c r="R152" s="64"/>
      <c r="Y152" s="64"/>
      <c r="Z152" s="64"/>
    </row>
    <row r="153">
      <c r="Q153" s="64"/>
      <c r="R153" s="64"/>
      <c r="Y153" s="64"/>
      <c r="Z153" s="64"/>
    </row>
    <row r="154">
      <c r="Q154" s="64"/>
      <c r="R154" s="64"/>
      <c r="Y154" s="64"/>
      <c r="Z154" s="64"/>
    </row>
    <row r="155">
      <c r="Q155" s="64"/>
      <c r="R155" s="64"/>
      <c r="Y155" s="64"/>
      <c r="Z155" s="64"/>
    </row>
    <row r="156">
      <c r="Q156" s="64"/>
      <c r="R156" s="64"/>
      <c r="Y156" s="64"/>
      <c r="Z156" s="64"/>
    </row>
    <row r="157">
      <c r="Q157" s="64"/>
      <c r="R157" s="64"/>
      <c r="Y157" s="64"/>
      <c r="Z157" s="64"/>
    </row>
    <row r="158">
      <c r="Q158" s="64"/>
      <c r="R158" s="64"/>
      <c r="Y158" s="64"/>
      <c r="Z158" s="64"/>
    </row>
    <row r="159">
      <c r="Q159" s="64"/>
      <c r="R159" s="64"/>
      <c r="Y159" s="64"/>
      <c r="Z159" s="64"/>
    </row>
    <row r="160">
      <c r="Q160" s="64"/>
      <c r="R160" s="64"/>
      <c r="Y160" s="64"/>
      <c r="Z160" s="64"/>
    </row>
    <row r="161">
      <c r="Q161" s="64"/>
      <c r="R161" s="64"/>
      <c r="Y161" s="64"/>
      <c r="Z161" s="64"/>
    </row>
    <row r="162">
      <c r="Q162" s="64"/>
      <c r="R162" s="64"/>
      <c r="Y162" s="64"/>
      <c r="Z162" s="64"/>
    </row>
    <row r="163">
      <c r="Q163" s="64"/>
      <c r="R163" s="64"/>
      <c r="Y163" s="64"/>
      <c r="Z163" s="64"/>
    </row>
    <row r="164">
      <c r="Q164" s="64"/>
      <c r="R164" s="64"/>
      <c r="Y164" s="64"/>
      <c r="Z164" s="64"/>
    </row>
    <row r="165">
      <c r="Q165" s="64"/>
      <c r="R165" s="64"/>
      <c r="Y165" s="64"/>
      <c r="Z165" s="64"/>
    </row>
    <row r="166">
      <c r="Q166" s="64"/>
      <c r="R166" s="64"/>
      <c r="Y166" s="64"/>
      <c r="Z166" s="64"/>
    </row>
    <row r="167">
      <c r="Q167" s="64"/>
      <c r="R167" s="64"/>
      <c r="Y167" s="64"/>
      <c r="Z167" s="64"/>
    </row>
    <row r="168">
      <c r="Q168" s="64"/>
      <c r="R168" s="64"/>
      <c r="Y168" s="64"/>
      <c r="Z168" s="64"/>
    </row>
    <row r="169">
      <c r="Q169" s="64"/>
      <c r="R169" s="64"/>
      <c r="Y169" s="64"/>
      <c r="Z169" s="64"/>
    </row>
    <row r="170">
      <c r="Q170" s="64"/>
      <c r="R170" s="64"/>
      <c r="Y170" s="64"/>
      <c r="Z170" s="64"/>
    </row>
    <row r="171">
      <c r="Q171" s="64"/>
      <c r="R171" s="64"/>
      <c r="Y171" s="64"/>
      <c r="Z171" s="64"/>
    </row>
    <row r="172">
      <c r="Q172" s="64"/>
      <c r="R172" s="64"/>
      <c r="Y172" s="64"/>
      <c r="Z172" s="64"/>
    </row>
    <row r="173">
      <c r="Q173" s="64"/>
      <c r="R173" s="64"/>
      <c r="Y173" s="64"/>
      <c r="Z173" s="64"/>
    </row>
    <row r="174">
      <c r="Q174" s="64"/>
      <c r="R174" s="64"/>
      <c r="Y174" s="64"/>
      <c r="Z174" s="64"/>
    </row>
    <row r="175">
      <c r="Q175" s="64"/>
      <c r="R175" s="64"/>
      <c r="Y175" s="64"/>
      <c r="Z175" s="64"/>
    </row>
    <row r="176">
      <c r="Q176" s="64"/>
      <c r="R176" s="64"/>
      <c r="Y176" s="64"/>
      <c r="Z176" s="64"/>
    </row>
    <row r="177">
      <c r="Q177" s="64"/>
      <c r="R177" s="64"/>
      <c r="Y177" s="64"/>
      <c r="Z177" s="64"/>
    </row>
    <row r="178">
      <c r="Q178" s="64"/>
      <c r="R178" s="64"/>
      <c r="Y178" s="64"/>
      <c r="Z178" s="64"/>
    </row>
    <row r="179">
      <c r="Q179" s="64"/>
      <c r="R179" s="64"/>
      <c r="Y179" s="64"/>
      <c r="Z179" s="64"/>
    </row>
    <row r="180">
      <c r="Q180" s="64"/>
      <c r="R180" s="64"/>
      <c r="Y180" s="64"/>
      <c r="Z180" s="64"/>
    </row>
    <row r="181">
      <c r="Q181" s="64"/>
      <c r="R181" s="64"/>
      <c r="Y181" s="64"/>
      <c r="Z181" s="64"/>
    </row>
    <row r="182">
      <c r="Q182" s="64"/>
      <c r="R182" s="64"/>
      <c r="Y182" s="64"/>
      <c r="Z182" s="64"/>
    </row>
    <row r="183">
      <c r="Q183" s="64"/>
      <c r="R183" s="64"/>
      <c r="Y183" s="64"/>
      <c r="Z183" s="64"/>
    </row>
    <row r="184">
      <c r="Q184" s="64"/>
      <c r="R184" s="64"/>
      <c r="Y184" s="64"/>
      <c r="Z184" s="64"/>
    </row>
    <row r="185">
      <c r="Q185" s="64"/>
      <c r="R185" s="64"/>
      <c r="Y185" s="64"/>
      <c r="Z185" s="64"/>
    </row>
    <row r="186">
      <c r="Q186" s="64"/>
      <c r="R186" s="64"/>
      <c r="Y186" s="64"/>
      <c r="Z186" s="64"/>
    </row>
    <row r="187">
      <c r="Q187" s="64"/>
      <c r="R187" s="64"/>
      <c r="Y187" s="64"/>
      <c r="Z187" s="64"/>
    </row>
    <row r="188">
      <c r="Q188" s="64"/>
      <c r="R188" s="64"/>
      <c r="Y188" s="64"/>
      <c r="Z188" s="64"/>
    </row>
    <row r="189">
      <c r="Q189" s="64"/>
      <c r="R189" s="64"/>
      <c r="Y189" s="64"/>
      <c r="Z189" s="64"/>
    </row>
    <row r="190">
      <c r="Q190" s="64"/>
      <c r="R190" s="64"/>
      <c r="Y190" s="64"/>
      <c r="Z190" s="64"/>
    </row>
    <row r="191">
      <c r="Q191" s="64"/>
      <c r="R191" s="64"/>
      <c r="Y191" s="64"/>
      <c r="Z191" s="64"/>
    </row>
    <row r="192">
      <c r="Q192" s="64"/>
      <c r="R192" s="64"/>
      <c r="Y192" s="64"/>
      <c r="Z192" s="64"/>
    </row>
    <row r="193">
      <c r="Q193" s="64"/>
      <c r="R193" s="64"/>
      <c r="Y193" s="64"/>
      <c r="Z193" s="64"/>
    </row>
    <row r="194">
      <c r="Q194" s="64"/>
      <c r="R194" s="64"/>
      <c r="Y194" s="64"/>
      <c r="Z194" s="64"/>
    </row>
    <row r="195">
      <c r="Q195" s="64"/>
      <c r="R195" s="64"/>
      <c r="Y195" s="64"/>
      <c r="Z195" s="64"/>
    </row>
    <row r="196">
      <c r="Q196" s="64"/>
      <c r="R196" s="64"/>
      <c r="Y196" s="64"/>
      <c r="Z196" s="64"/>
    </row>
    <row r="197">
      <c r="Q197" s="64"/>
      <c r="R197" s="64"/>
      <c r="Y197" s="64"/>
      <c r="Z197" s="64"/>
    </row>
    <row r="198">
      <c r="Q198" s="64"/>
      <c r="R198" s="64"/>
      <c r="Y198" s="64"/>
      <c r="Z198" s="64"/>
    </row>
    <row r="199">
      <c r="Q199" s="64"/>
      <c r="R199" s="64"/>
      <c r="Y199" s="64"/>
      <c r="Z199" s="64"/>
    </row>
    <row r="200">
      <c r="Q200" s="64"/>
      <c r="R200" s="64"/>
      <c r="Y200" s="64"/>
      <c r="Z200" s="64"/>
    </row>
    <row r="201">
      <c r="Q201" s="64"/>
      <c r="R201" s="64"/>
      <c r="Y201" s="64"/>
      <c r="Z201" s="64"/>
    </row>
    <row r="202">
      <c r="Q202" s="64"/>
      <c r="R202" s="64"/>
      <c r="Y202" s="64"/>
      <c r="Z202" s="64"/>
    </row>
    <row r="203">
      <c r="Q203" s="64"/>
      <c r="R203" s="64"/>
      <c r="Y203" s="64"/>
      <c r="Z203" s="64"/>
    </row>
    <row r="204">
      <c r="Q204" s="64"/>
      <c r="R204" s="64"/>
      <c r="Y204" s="64"/>
      <c r="Z204" s="64"/>
    </row>
    <row r="205">
      <c r="Q205" s="64"/>
      <c r="R205" s="64"/>
      <c r="Y205" s="64"/>
      <c r="Z205" s="64"/>
    </row>
    <row r="206">
      <c r="Q206" s="64"/>
      <c r="R206" s="64"/>
      <c r="Y206" s="64"/>
      <c r="Z206" s="64"/>
    </row>
    <row r="207">
      <c r="Q207" s="64"/>
      <c r="R207" s="64"/>
      <c r="Y207" s="64"/>
      <c r="Z207" s="64"/>
    </row>
    <row r="208">
      <c r="Q208" s="64"/>
      <c r="R208" s="64"/>
      <c r="Y208" s="64"/>
      <c r="Z208" s="64"/>
    </row>
    <row r="209">
      <c r="Q209" s="64"/>
      <c r="R209" s="64"/>
      <c r="Y209" s="64"/>
      <c r="Z209" s="64"/>
    </row>
    <row r="210">
      <c r="Q210" s="64"/>
      <c r="R210" s="64"/>
      <c r="Y210" s="64"/>
      <c r="Z210" s="64"/>
    </row>
    <row r="211">
      <c r="Q211" s="64"/>
      <c r="R211" s="64"/>
      <c r="Y211" s="64"/>
      <c r="Z211" s="64"/>
    </row>
    <row r="212">
      <c r="Q212" s="64"/>
      <c r="R212" s="64"/>
      <c r="Y212" s="64"/>
      <c r="Z212" s="64"/>
    </row>
    <row r="213">
      <c r="Q213" s="64"/>
      <c r="R213" s="64"/>
      <c r="Y213" s="64"/>
      <c r="Z213" s="64"/>
    </row>
    <row r="214">
      <c r="Q214" s="64"/>
      <c r="R214" s="64"/>
      <c r="Y214" s="64"/>
      <c r="Z214" s="64"/>
    </row>
    <row r="215">
      <c r="Q215" s="64"/>
      <c r="R215" s="64"/>
      <c r="Y215" s="64"/>
      <c r="Z215" s="64"/>
    </row>
    <row r="216">
      <c r="Q216" s="64"/>
      <c r="R216" s="64"/>
      <c r="Y216" s="64"/>
      <c r="Z216" s="64"/>
    </row>
    <row r="217">
      <c r="Q217" s="64"/>
      <c r="R217" s="64"/>
      <c r="Y217" s="64"/>
      <c r="Z217" s="64"/>
    </row>
    <row r="218">
      <c r="Q218" s="64"/>
      <c r="R218" s="64"/>
      <c r="Y218" s="64"/>
      <c r="Z218" s="64"/>
    </row>
    <row r="219">
      <c r="Q219" s="64"/>
      <c r="R219" s="64"/>
      <c r="Y219" s="64"/>
      <c r="Z219" s="64"/>
    </row>
    <row r="220">
      <c r="Q220" s="64"/>
      <c r="R220" s="64"/>
      <c r="Y220" s="64"/>
      <c r="Z220" s="64"/>
    </row>
    <row r="221">
      <c r="Q221" s="64"/>
      <c r="R221" s="64"/>
      <c r="Y221" s="64"/>
      <c r="Z221" s="64"/>
    </row>
    <row r="222">
      <c r="Q222" s="64"/>
      <c r="R222" s="64"/>
      <c r="Y222" s="64"/>
      <c r="Z222" s="64"/>
    </row>
    <row r="223">
      <c r="Q223" s="64"/>
      <c r="R223" s="64"/>
      <c r="Y223" s="64"/>
      <c r="Z223" s="64"/>
    </row>
    <row r="224">
      <c r="Q224" s="64"/>
      <c r="R224" s="64"/>
      <c r="Y224" s="64"/>
      <c r="Z224" s="64"/>
    </row>
    <row r="225">
      <c r="Q225" s="64"/>
      <c r="R225" s="64"/>
      <c r="Y225" s="64"/>
      <c r="Z225" s="64"/>
    </row>
    <row r="226">
      <c r="Q226" s="64"/>
      <c r="R226" s="64"/>
      <c r="Y226" s="64"/>
      <c r="Z226" s="64"/>
    </row>
    <row r="227">
      <c r="Q227" s="64"/>
      <c r="R227" s="64"/>
      <c r="Y227" s="64"/>
      <c r="Z227" s="64"/>
    </row>
    <row r="228">
      <c r="Q228" s="64"/>
      <c r="R228" s="64"/>
      <c r="Y228" s="64"/>
      <c r="Z228" s="64"/>
    </row>
    <row r="229">
      <c r="Q229" s="64"/>
      <c r="R229" s="64"/>
      <c r="Y229" s="64"/>
      <c r="Z229" s="64"/>
    </row>
    <row r="230">
      <c r="Q230" s="64"/>
      <c r="R230" s="64"/>
      <c r="Y230" s="64"/>
      <c r="Z230" s="64"/>
    </row>
    <row r="231">
      <c r="Q231" s="64"/>
      <c r="R231" s="64"/>
      <c r="Y231" s="64"/>
      <c r="Z231" s="64"/>
    </row>
    <row r="232">
      <c r="Q232" s="64"/>
      <c r="R232" s="64"/>
      <c r="Y232" s="64"/>
      <c r="Z232" s="64"/>
    </row>
    <row r="233">
      <c r="Q233" s="64"/>
      <c r="R233" s="64"/>
      <c r="Y233" s="64"/>
      <c r="Z233" s="64"/>
    </row>
    <row r="234">
      <c r="Q234" s="64"/>
      <c r="R234" s="64"/>
      <c r="Y234" s="64"/>
      <c r="Z234" s="64"/>
    </row>
    <row r="235">
      <c r="Q235" s="64"/>
      <c r="R235" s="64"/>
      <c r="Y235" s="64"/>
      <c r="Z235" s="64"/>
    </row>
    <row r="236">
      <c r="Q236" s="64"/>
      <c r="R236" s="64"/>
      <c r="Y236" s="64"/>
      <c r="Z236" s="64"/>
    </row>
    <row r="237">
      <c r="Q237" s="64"/>
      <c r="R237" s="64"/>
      <c r="Y237" s="64"/>
      <c r="Z237" s="64"/>
    </row>
    <row r="238">
      <c r="Q238" s="64"/>
      <c r="R238" s="64"/>
      <c r="Y238" s="64"/>
      <c r="Z238" s="64"/>
    </row>
    <row r="239">
      <c r="Q239" s="64"/>
      <c r="R239" s="64"/>
      <c r="Y239" s="64"/>
      <c r="Z239" s="64"/>
    </row>
    <row r="240">
      <c r="Q240" s="64"/>
      <c r="R240" s="64"/>
      <c r="Y240" s="64"/>
      <c r="Z240" s="64"/>
    </row>
    <row r="241">
      <c r="Q241" s="64"/>
      <c r="R241" s="64"/>
      <c r="Y241" s="64"/>
      <c r="Z241" s="64"/>
    </row>
    <row r="242">
      <c r="Q242" s="64"/>
      <c r="R242" s="64"/>
      <c r="Y242" s="64"/>
      <c r="Z242" s="64"/>
    </row>
    <row r="243">
      <c r="Q243" s="64"/>
      <c r="R243" s="64"/>
      <c r="Y243" s="64"/>
      <c r="Z243" s="64"/>
    </row>
    <row r="244">
      <c r="Q244" s="64"/>
      <c r="R244" s="64"/>
      <c r="Y244" s="64"/>
      <c r="Z244" s="64"/>
    </row>
    <row r="245">
      <c r="Q245" s="64"/>
      <c r="R245" s="64"/>
      <c r="Y245" s="64"/>
      <c r="Z245" s="64"/>
    </row>
    <row r="246">
      <c r="Q246" s="64"/>
      <c r="R246" s="64"/>
      <c r="Y246" s="64"/>
      <c r="Z246" s="64"/>
    </row>
    <row r="247">
      <c r="Q247" s="64"/>
      <c r="R247" s="64"/>
      <c r="Y247" s="64"/>
      <c r="Z247" s="64"/>
    </row>
    <row r="248">
      <c r="Q248" s="64"/>
      <c r="R248" s="64"/>
      <c r="Y248" s="64"/>
      <c r="Z248" s="64"/>
    </row>
    <row r="249">
      <c r="Q249" s="64"/>
      <c r="R249" s="64"/>
      <c r="Y249" s="64"/>
      <c r="Z249" s="64"/>
    </row>
    <row r="250">
      <c r="Q250" s="64"/>
      <c r="R250" s="64"/>
      <c r="Y250" s="64"/>
      <c r="Z250" s="64"/>
    </row>
    <row r="251">
      <c r="Q251" s="64"/>
      <c r="R251" s="64"/>
      <c r="Y251" s="64"/>
      <c r="Z251" s="64"/>
    </row>
    <row r="252">
      <c r="Q252" s="64"/>
      <c r="R252" s="64"/>
      <c r="Y252" s="64"/>
      <c r="Z252" s="64"/>
    </row>
    <row r="253">
      <c r="Q253" s="64"/>
      <c r="R253" s="64"/>
      <c r="Y253" s="64"/>
      <c r="Z253" s="64"/>
    </row>
    <row r="254">
      <c r="Q254" s="64"/>
      <c r="R254" s="64"/>
      <c r="Y254" s="64"/>
      <c r="Z254" s="64"/>
    </row>
    <row r="255">
      <c r="Q255" s="64"/>
      <c r="R255" s="64"/>
      <c r="Y255" s="64"/>
      <c r="Z255" s="64"/>
    </row>
    <row r="256">
      <c r="Q256" s="64"/>
      <c r="R256" s="64"/>
      <c r="Y256" s="64"/>
      <c r="Z256" s="64"/>
    </row>
    <row r="257">
      <c r="Q257" s="64"/>
      <c r="R257" s="64"/>
      <c r="Y257" s="64"/>
      <c r="Z257" s="64"/>
    </row>
    <row r="258">
      <c r="Q258" s="64"/>
      <c r="R258" s="64"/>
      <c r="Y258" s="64"/>
      <c r="Z258" s="64"/>
    </row>
    <row r="259">
      <c r="Q259" s="64"/>
      <c r="R259" s="64"/>
      <c r="Y259" s="64"/>
      <c r="Z259" s="64"/>
    </row>
    <row r="260">
      <c r="Q260" s="64"/>
      <c r="R260" s="64"/>
      <c r="Y260" s="64"/>
      <c r="Z260" s="64"/>
    </row>
    <row r="261">
      <c r="Q261" s="64"/>
      <c r="R261" s="64"/>
      <c r="Y261" s="64"/>
      <c r="Z261" s="64"/>
    </row>
    <row r="262">
      <c r="Q262" s="64"/>
      <c r="R262" s="64"/>
      <c r="Y262" s="64"/>
      <c r="Z262" s="64"/>
    </row>
    <row r="263">
      <c r="Q263" s="64"/>
      <c r="R263" s="64"/>
      <c r="Y263" s="64"/>
      <c r="Z263" s="64"/>
    </row>
    <row r="264">
      <c r="Q264" s="64"/>
      <c r="R264" s="64"/>
      <c r="Y264" s="64"/>
      <c r="Z264" s="64"/>
    </row>
    <row r="265">
      <c r="Q265" s="64"/>
      <c r="R265" s="64"/>
      <c r="Y265" s="64"/>
      <c r="Z265" s="64"/>
    </row>
    <row r="266">
      <c r="Q266" s="64"/>
      <c r="R266" s="64"/>
      <c r="Y266" s="64"/>
      <c r="Z266" s="64"/>
    </row>
    <row r="267">
      <c r="Q267" s="64"/>
      <c r="R267" s="64"/>
      <c r="Y267" s="64"/>
      <c r="Z267" s="64"/>
    </row>
    <row r="268">
      <c r="Q268" s="64"/>
      <c r="R268" s="64"/>
      <c r="Y268" s="64"/>
      <c r="Z268" s="64"/>
    </row>
    <row r="269">
      <c r="Q269" s="64"/>
      <c r="R269" s="64"/>
      <c r="Y269" s="64"/>
      <c r="Z269" s="64"/>
    </row>
    <row r="270">
      <c r="Q270" s="64"/>
      <c r="R270" s="64"/>
      <c r="Y270" s="64"/>
      <c r="Z270" s="64"/>
    </row>
    <row r="271">
      <c r="Q271" s="64"/>
      <c r="R271" s="64"/>
      <c r="Y271" s="64"/>
      <c r="Z271" s="64"/>
    </row>
    <row r="272">
      <c r="Q272" s="64"/>
      <c r="R272" s="64"/>
      <c r="Y272" s="64"/>
      <c r="Z272" s="64"/>
    </row>
    <row r="273">
      <c r="Q273" s="64"/>
      <c r="R273" s="64"/>
      <c r="Y273" s="64"/>
      <c r="Z273" s="64"/>
    </row>
    <row r="274">
      <c r="Q274" s="64"/>
      <c r="R274" s="64"/>
      <c r="Y274" s="64"/>
      <c r="Z274" s="64"/>
    </row>
    <row r="275">
      <c r="Q275" s="64"/>
      <c r="R275" s="64"/>
      <c r="Y275" s="64"/>
      <c r="Z275" s="64"/>
    </row>
    <row r="276">
      <c r="Q276" s="64"/>
      <c r="R276" s="64"/>
      <c r="Y276" s="64"/>
      <c r="Z276" s="64"/>
    </row>
    <row r="277">
      <c r="Q277" s="64"/>
      <c r="R277" s="64"/>
      <c r="Y277" s="64"/>
      <c r="Z277" s="64"/>
    </row>
    <row r="278">
      <c r="Q278" s="64"/>
      <c r="R278" s="64"/>
      <c r="Y278" s="64"/>
      <c r="Z278" s="64"/>
    </row>
    <row r="279">
      <c r="Q279" s="64"/>
      <c r="R279" s="64"/>
      <c r="Y279" s="64"/>
      <c r="Z279" s="64"/>
    </row>
    <row r="280">
      <c r="Q280" s="64"/>
      <c r="R280" s="64"/>
      <c r="Y280" s="64"/>
      <c r="Z280" s="64"/>
    </row>
    <row r="281">
      <c r="Q281" s="64"/>
      <c r="R281" s="64"/>
      <c r="Y281" s="64"/>
      <c r="Z281" s="64"/>
    </row>
    <row r="282">
      <c r="Q282" s="64"/>
      <c r="R282" s="64"/>
      <c r="Y282" s="64"/>
      <c r="Z282" s="64"/>
    </row>
    <row r="283">
      <c r="Q283" s="64"/>
      <c r="R283" s="64"/>
      <c r="Y283" s="64"/>
      <c r="Z283" s="64"/>
    </row>
    <row r="284">
      <c r="Q284" s="64"/>
      <c r="R284" s="64"/>
      <c r="Y284" s="64"/>
      <c r="Z284" s="64"/>
    </row>
    <row r="285">
      <c r="Q285" s="64"/>
      <c r="R285" s="64"/>
      <c r="Y285" s="64"/>
      <c r="Z285" s="64"/>
    </row>
    <row r="286">
      <c r="Q286" s="64"/>
      <c r="R286" s="64"/>
      <c r="Y286" s="64"/>
      <c r="Z286" s="64"/>
    </row>
    <row r="287">
      <c r="Q287" s="64"/>
      <c r="R287" s="64"/>
      <c r="Y287" s="64"/>
      <c r="Z287" s="64"/>
    </row>
    <row r="288">
      <c r="Q288" s="64"/>
      <c r="R288" s="64"/>
      <c r="Y288" s="64"/>
      <c r="Z288" s="64"/>
    </row>
    <row r="289">
      <c r="Q289" s="64"/>
      <c r="R289" s="64"/>
      <c r="Y289" s="64"/>
      <c r="Z289" s="64"/>
    </row>
    <row r="290">
      <c r="Q290" s="64"/>
      <c r="R290" s="64"/>
      <c r="Y290" s="64"/>
      <c r="Z290" s="64"/>
    </row>
    <row r="291">
      <c r="Q291" s="64"/>
      <c r="R291" s="64"/>
      <c r="Y291" s="64"/>
      <c r="Z291" s="64"/>
    </row>
    <row r="292">
      <c r="Q292" s="64"/>
      <c r="R292" s="64"/>
      <c r="Y292" s="64"/>
      <c r="Z292" s="64"/>
    </row>
    <row r="293">
      <c r="Q293" s="64"/>
      <c r="R293" s="64"/>
      <c r="Y293" s="64"/>
      <c r="Z293" s="64"/>
    </row>
    <row r="294">
      <c r="Q294" s="64"/>
      <c r="R294" s="64"/>
      <c r="Y294" s="64"/>
      <c r="Z294" s="64"/>
    </row>
    <row r="295">
      <c r="Q295" s="64"/>
      <c r="R295" s="64"/>
      <c r="Y295" s="64"/>
      <c r="Z295" s="64"/>
    </row>
    <row r="296">
      <c r="Q296" s="64"/>
      <c r="R296" s="64"/>
      <c r="Y296" s="64"/>
      <c r="Z296" s="64"/>
    </row>
    <row r="297">
      <c r="Q297" s="64"/>
      <c r="R297" s="64"/>
      <c r="Y297" s="64"/>
      <c r="Z297" s="64"/>
    </row>
    <row r="298">
      <c r="Q298" s="64"/>
      <c r="R298" s="64"/>
      <c r="Y298" s="64"/>
      <c r="Z298" s="64"/>
    </row>
    <row r="299">
      <c r="Q299" s="64"/>
      <c r="R299" s="64"/>
      <c r="Y299" s="64"/>
      <c r="Z299" s="64"/>
    </row>
    <row r="300">
      <c r="Q300" s="64"/>
      <c r="R300" s="64"/>
      <c r="Y300" s="64"/>
      <c r="Z300" s="64"/>
    </row>
    <row r="301">
      <c r="Q301" s="64"/>
      <c r="R301" s="64"/>
      <c r="Y301" s="64"/>
      <c r="Z301" s="64"/>
    </row>
    <row r="302">
      <c r="Q302" s="64"/>
      <c r="R302" s="64"/>
      <c r="Y302" s="64"/>
      <c r="Z302" s="64"/>
    </row>
    <row r="303">
      <c r="Q303" s="64"/>
      <c r="R303" s="64"/>
      <c r="Y303" s="64"/>
      <c r="Z303" s="64"/>
    </row>
    <row r="304">
      <c r="Q304" s="64"/>
      <c r="R304" s="64"/>
      <c r="Y304" s="64"/>
      <c r="Z304" s="64"/>
    </row>
    <row r="305">
      <c r="Q305" s="64"/>
      <c r="R305" s="64"/>
      <c r="Y305" s="64"/>
      <c r="Z305" s="64"/>
    </row>
    <row r="306">
      <c r="Q306" s="64"/>
      <c r="R306" s="64"/>
      <c r="Y306" s="64"/>
      <c r="Z306" s="64"/>
    </row>
    <row r="307">
      <c r="Q307" s="64"/>
      <c r="R307" s="64"/>
      <c r="Y307" s="64"/>
      <c r="Z307" s="64"/>
    </row>
    <row r="308">
      <c r="Q308" s="64"/>
      <c r="R308" s="64"/>
      <c r="Y308" s="64"/>
      <c r="Z308" s="64"/>
    </row>
    <row r="309">
      <c r="Q309" s="64"/>
      <c r="R309" s="64"/>
      <c r="Y309" s="64"/>
      <c r="Z309" s="64"/>
    </row>
    <row r="310">
      <c r="Q310" s="64"/>
      <c r="R310" s="64"/>
      <c r="Y310" s="64"/>
      <c r="Z310" s="64"/>
    </row>
    <row r="311">
      <c r="Q311" s="64"/>
      <c r="R311" s="64"/>
      <c r="Y311" s="64"/>
      <c r="Z311" s="64"/>
    </row>
    <row r="312">
      <c r="Q312" s="64"/>
      <c r="R312" s="64"/>
      <c r="Y312" s="64"/>
      <c r="Z312" s="64"/>
    </row>
    <row r="313">
      <c r="Q313" s="64"/>
      <c r="R313" s="64"/>
      <c r="Y313" s="64"/>
      <c r="Z313" s="64"/>
    </row>
    <row r="314">
      <c r="Q314" s="64"/>
      <c r="R314" s="64"/>
      <c r="Y314" s="64"/>
      <c r="Z314" s="64"/>
    </row>
    <row r="315">
      <c r="Q315" s="64"/>
      <c r="R315" s="64"/>
      <c r="Y315" s="64"/>
      <c r="Z315" s="64"/>
    </row>
    <row r="316">
      <c r="Q316" s="64"/>
      <c r="R316" s="64"/>
      <c r="Y316" s="64"/>
      <c r="Z316" s="64"/>
    </row>
    <row r="317">
      <c r="Q317" s="64"/>
      <c r="R317" s="64"/>
      <c r="Y317" s="64"/>
      <c r="Z317" s="64"/>
    </row>
    <row r="318">
      <c r="Q318" s="64"/>
      <c r="R318" s="64"/>
      <c r="Y318" s="64"/>
      <c r="Z318" s="64"/>
    </row>
    <row r="319">
      <c r="Q319" s="64"/>
      <c r="R319" s="64"/>
      <c r="Y319" s="64"/>
      <c r="Z319" s="64"/>
    </row>
    <row r="320">
      <c r="Q320" s="64"/>
      <c r="R320" s="64"/>
      <c r="Y320" s="64"/>
      <c r="Z320" s="64"/>
    </row>
    <row r="321">
      <c r="Q321" s="64"/>
      <c r="R321" s="64"/>
      <c r="Y321" s="64"/>
      <c r="Z321" s="64"/>
    </row>
    <row r="322">
      <c r="Q322" s="64"/>
      <c r="R322" s="64"/>
      <c r="Y322" s="64"/>
      <c r="Z322" s="64"/>
    </row>
    <row r="323">
      <c r="Q323" s="64"/>
      <c r="R323" s="64"/>
      <c r="Y323" s="64"/>
      <c r="Z323" s="64"/>
    </row>
    <row r="324">
      <c r="Q324" s="64"/>
      <c r="R324" s="64"/>
      <c r="Y324" s="64"/>
      <c r="Z324" s="64"/>
    </row>
    <row r="325">
      <c r="Q325" s="64"/>
      <c r="R325" s="64"/>
      <c r="Y325" s="64"/>
      <c r="Z325" s="64"/>
    </row>
    <row r="326">
      <c r="Q326" s="64"/>
      <c r="R326" s="64"/>
      <c r="Y326" s="64"/>
      <c r="Z326" s="64"/>
    </row>
    <row r="327">
      <c r="Q327" s="64"/>
      <c r="R327" s="64"/>
      <c r="Y327" s="64"/>
      <c r="Z327" s="64"/>
    </row>
    <row r="328">
      <c r="Q328" s="64"/>
      <c r="R328" s="64"/>
      <c r="Y328" s="64"/>
      <c r="Z328" s="64"/>
    </row>
    <row r="329">
      <c r="Q329" s="64"/>
      <c r="R329" s="64"/>
      <c r="Y329" s="64"/>
      <c r="Z329" s="64"/>
    </row>
    <row r="330">
      <c r="Q330" s="64"/>
      <c r="R330" s="64"/>
      <c r="Y330" s="64"/>
      <c r="Z330" s="64"/>
    </row>
    <row r="331">
      <c r="Q331" s="64"/>
      <c r="R331" s="64"/>
      <c r="Y331" s="64"/>
      <c r="Z331" s="64"/>
    </row>
    <row r="332">
      <c r="Q332" s="64"/>
      <c r="R332" s="64"/>
      <c r="Y332" s="64"/>
      <c r="Z332" s="64"/>
    </row>
    <row r="333">
      <c r="Q333" s="64"/>
      <c r="R333" s="64"/>
      <c r="Y333" s="64"/>
      <c r="Z333" s="64"/>
    </row>
    <row r="334">
      <c r="Q334" s="64"/>
      <c r="R334" s="64"/>
      <c r="Y334" s="64"/>
      <c r="Z334" s="64"/>
    </row>
    <row r="335">
      <c r="Q335" s="64"/>
      <c r="R335" s="64"/>
      <c r="Y335" s="64"/>
      <c r="Z335" s="64"/>
    </row>
    <row r="336">
      <c r="Q336" s="64"/>
      <c r="R336" s="64"/>
      <c r="Y336" s="64"/>
      <c r="Z336" s="64"/>
    </row>
    <row r="337">
      <c r="Q337" s="64"/>
      <c r="R337" s="64"/>
      <c r="Y337" s="64"/>
      <c r="Z337" s="64"/>
    </row>
    <row r="338">
      <c r="Q338" s="64"/>
      <c r="R338" s="64"/>
      <c r="Y338" s="64"/>
      <c r="Z338" s="64"/>
    </row>
    <row r="339">
      <c r="Q339" s="64"/>
      <c r="R339" s="64"/>
      <c r="Y339" s="64"/>
      <c r="Z339" s="64"/>
    </row>
    <row r="340">
      <c r="Q340" s="64"/>
      <c r="R340" s="64"/>
      <c r="Y340" s="64"/>
      <c r="Z340" s="64"/>
    </row>
    <row r="341">
      <c r="Q341" s="64"/>
      <c r="R341" s="64"/>
      <c r="Y341" s="64"/>
      <c r="Z341" s="64"/>
    </row>
    <row r="342">
      <c r="Q342" s="64"/>
      <c r="R342" s="64"/>
      <c r="Y342" s="64"/>
      <c r="Z342" s="64"/>
    </row>
    <row r="343">
      <c r="Q343" s="64"/>
      <c r="R343" s="64"/>
      <c r="Y343" s="64"/>
      <c r="Z343" s="64"/>
    </row>
    <row r="344">
      <c r="Q344" s="64"/>
      <c r="R344" s="64"/>
      <c r="Y344" s="64"/>
      <c r="Z344" s="64"/>
    </row>
    <row r="345">
      <c r="Q345" s="64"/>
      <c r="R345" s="64"/>
      <c r="Y345" s="64"/>
      <c r="Z345" s="64"/>
    </row>
    <row r="346">
      <c r="Q346" s="64"/>
      <c r="R346" s="64"/>
      <c r="Y346" s="64"/>
      <c r="Z346" s="64"/>
    </row>
    <row r="347">
      <c r="Q347" s="64"/>
      <c r="R347" s="64"/>
      <c r="Y347" s="64"/>
      <c r="Z347" s="64"/>
    </row>
    <row r="348">
      <c r="Q348" s="64"/>
      <c r="R348" s="64"/>
      <c r="Y348" s="64"/>
      <c r="Z348" s="64"/>
    </row>
    <row r="349">
      <c r="Q349" s="64"/>
      <c r="R349" s="64"/>
      <c r="Y349" s="64"/>
      <c r="Z349" s="64"/>
    </row>
    <row r="350">
      <c r="Q350" s="64"/>
      <c r="R350" s="64"/>
      <c r="Y350" s="64"/>
      <c r="Z350" s="64"/>
    </row>
    <row r="351">
      <c r="Q351" s="64"/>
      <c r="R351" s="64"/>
      <c r="Y351" s="64"/>
      <c r="Z351" s="64"/>
    </row>
    <row r="352">
      <c r="Q352" s="64"/>
      <c r="R352" s="64"/>
      <c r="Y352" s="64"/>
      <c r="Z352" s="64"/>
    </row>
    <row r="353">
      <c r="Q353" s="64"/>
      <c r="R353" s="64"/>
      <c r="Y353" s="64"/>
      <c r="Z353" s="64"/>
    </row>
    <row r="354">
      <c r="Q354" s="64"/>
      <c r="R354" s="64"/>
      <c r="Y354" s="64"/>
      <c r="Z354" s="64"/>
    </row>
    <row r="355">
      <c r="Q355" s="64"/>
      <c r="R355" s="64"/>
      <c r="Y355" s="64"/>
      <c r="Z355" s="64"/>
    </row>
    <row r="356">
      <c r="Q356" s="64"/>
      <c r="R356" s="64"/>
      <c r="Y356" s="64"/>
      <c r="Z356" s="64"/>
    </row>
    <row r="357">
      <c r="Q357" s="64"/>
      <c r="R357" s="64"/>
      <c r="Y357" s="64"/>
      <c r="Z357" s="64"/>
    </row>
    <row r="358">
      <c r="Q358" s="64"/>
      <c r="R358" s="64"/>
      <c r="Y358" s="64"/>
      <c r="Z358" s="64"/>
    </row>
    <row r="359">
      <c r="Q359" s="64"/>
      <c r="R359" s="64"/>
      <c r="Y359" s="64"/>
      <c r="Z359" s="64"/>
    </row>
    <row r="360">
      <c r="Q360" s="64"/>
      <c r="R360" s="64"/>
      <c r="Y360" s="64"/>
      <c r="Z360" s="64"/>
    </row>
    <row r="361">
      <c r="Q361" s="64"/>
      <c r="R361" s="64"/>
      <c r="Y361" s="64"/>
      <c r="Z361" s="64"/>
    </row>
    <row r="362">
      <c r="Q362" s="64"/>
      <c r="R362" s="64"/>
      <c r="Y362" s="64"/>
      <c r="Z362" s="64"/>
    </row>
    <row r="363">
      <c r="Q363" s="64"/>
      <c r="R363" s="64"/>
      <c r="Y363" s="64"/>
      <c r="Z363" s="64"/>
    </row>
    <row r="364">
      <c r="Q364" s="64"/>
      <c r="R364" s="64"/>
      <c r="Y364" s="64"/>
      <c r="Z364" s="64"/>
    </row>
    <row r="365">
      <c r="Q365" s="64"/>
      <c r="R365" s="64"/>
      <c r="Y365" s="64"/>
      <c r="Z365" s="64"/>
    </row>
    <row r="366">
      <c r="Q366" s="64"/>
      <c r="R366" s="64"/>
      <c r="Y366" s="64"/>
      <c r="Z366" s="64"/>
    </row>
    <row r="367">
      <c r="Q367" s="64"/>
      <c r="R367" s="64"/>
      <c r="Y367" s="64"/>
      <c r="Z367" s="64"/>
    </row>
    <row r="368">
      <c r="Q368" s="64"/>
      <c r="R368" s="64"/>
      <c r="Y368" s="64"/>
      <c r="Z368" s="64"/>
    </row>
    <row r="369">
      <c r="Q369" s="64"/>
      <c r="R369" s="64"/>
      <c r="Y369" s="64"/>
      <c r="Z369" s="64"/>
    </row>
    <row r="370">
      <c r="Q370" s="64"/>
      <c r="R370" s="64"/>
      <c r="Y370" s="64"/>
      <c r="Z370" s="64"/>
    </row>
    <row r="371">
      <c r="Q371" s="64"/>
      <c r="R371" s="64"/>
      <c r="Y371" s="64"/>
      <c r="Z371" s="64"/>
    </row>
    <row r="372">
      <c r="Q372" s="64"/>
      <c r="R372" s="64"/>
      <c r="Y372" s="64"/>
      <c r="Z372" s="64"/>
    </row>
    <row r="373">
      <c r="Q373" s="64"/>
      <c r="R373" s="64"/>
      <c r="Y373" s="64"/>
      <c r="Z373" s="64"/>
    </row>
    <row r="374">
      <c r="Q374" s="64"/>
      <c r="R374" s="64"/>
      <c r="Y374" s="64"/>
      <c r="Z374" s="64"/>
    </row>
    <row r="375">
      <c r="Q375" s="64"/>
      <c r="R375" s="64"/>
      <c r="Y375" s="64"/>
      <c r="Z375" s="64"/>
    </row>
    <row r="376">
      <c r="Q376" s="64"/>
      <c r="R376" s="64"/>
      <c r="Y376" s="64"/>
      <c r="Z376" s="64"/>
    </row>
    <row r="377">
      <c r="Q377" s="64"/>
      <c r="R377" s="64"/>
      <c r="Y377" s="64"/>
      <c r="Z377" s="64"/>
    </row>
    <row r="378">
      <c r="Q378" s="64"/>
      <c r="R378" s="64"/>
      <c r="Y378" s="64"/>
      <c r="Z378" s="64"/>
    </row>
    <row r="379">
      <c r="Q379" s="64"/>
      <c r="R379" s="64"/>
      <c r="Y379" s="64"/>
      <c r="Z379" s="64"/>
    </row>
    <row r="380">
      <c r="Q380" s="64"/>
      <c r="R380" s="64"/>
      <c r="Y380" s="64"/>
      <c r="Z380" s="64"/>
    </row>
    <row r="381">
      <c r="Q381" s="64"/>
      <c r="R381" s="64"/>
      <c r="Y381" s="64"/>
      <c r="Z381" s="64"/>
    </row>
    <row r="382">
      <c r="Q382" s="64"/>
      <c r="R382" s="64"/>
      <c r="Y382" s="64"/>
      <c r="Z382" s="64"/>
    </row>
    <row r="383">
      <c r="Q383" s="64"/>
      <c r="R383" s="64"/>
      <c r="Y383" s="64"/>
      <c r="Z383" s="64"/>
    </row>
    <row r="384">
      <c r="Q384" s="64"/>
      <c r="R384" s="64"/>
      <c r="Y384" s="64"/>
      <c r="Z384" s="64"/>
    </row>
    <row r="385">
      <c r="Q385" s="64"/>
      <c r="R385" s="64"/>
      <c r="Y385" s="64"/>
      <c r="Z385" s="64"/>
    </row>
    <row r="386">
      <c r="Q386" s="64"/>
      <c r="R386" s="64"/>
      <c r="Y386" s="64"/>
      <c r="Z386" s="64"/>
    </row>
    <row r="387">
      <c r="Q387" s="64"/>
      <c r="R387" s="64"/>
      <c r="Y387" s="64"/>
      <c r="Z387" s="64"/>
    </row>
    <row r="388">
      <c r="Q388" s="64"/>
      <c r="R388" s="64"/>
      <c r="Y388" s="64"/>
      <c r="Z388" s="64"/>
    </row>
    <row r="389">
      <c r="Q389" s="64"/>
      <c r="R389" s="64"/>
      <c r="Y389" s="64"/>
      <c r="Z389" s="64"/>
    </row>
    <row r="390">
      <c r="Q390" s="64"/>
      <c r="R390" s="64"/>
      <c r="Y390" s="64"/>
      <c r="Z390" s="64"/>
    </row>
    <row r="391">
      <c r="Q391" s="64"/>
      <c r="R391" s="64"/>
      <c r="Y391" s="64"/>
      <c r="Z391" s="64"/>
    </row>
    <row r="392">
      <c r="Q392" s="64"/>
      <c r="R392" s="64"/>
      <c r="Y392" s="64"/>
      <c r="Z392" s="64"/>
    </row>
    <row r="393">
      <c r="Q393" s="64"/>
      <c r="R393" s="64"/>
      <c r="Y393" s="64"/>
      <c r="Z393" s="64"/>
    </row>
    <row r="394">
      <c r="Q394" s="64"/>
      <c r="R394" s="64"/>
      <c r="Y394" s="64"/>
      <c r="Z394" s="64"/>
    </row>
    <row r="395">
      <c r="Q395" s="64"/>
      <c r="R395" s="64"/>
      <c r="Y395" s="64"/>
      <c r="Z395" s="64"/>
    </row>
    <row r="396">
      <c r="Q396" s="64"/>
      <c r="R396" s="64"/>
      <c r="Y396" s="64"/>
      <c r="Z396" s="64"/>
    </row>
    <row r="397">
      <c r="Q397" s="64"/>
      <c r="R397" s="64"/>
      <c r="Y397" s="64"/>
      <c r="Z397" s="64"/>
    </row>
    <row r="398">
      <c r="Q398" s="64"/>
      <c r="R398" s="64"/>
      <c r="Y398" s="64"/>
      <c r="Z398" s="64"/>
    </row>
    <row r="399">
      <c r="Q399" s="64"/>
      <c r="R399" s="64"/>
      <c r="Y399" s="64"/>
      <c r="Z399" s="64"/>
    </row>
    <row r="400">
      <c r="Q400" s="64"/>
      <c r="R400" s="64"/>
      <c r="Y400" s="64"/>
      <c r="Z400" s="64"/>
    </row>
    <row r="401">
      <c r="Q401" s="64"/>
      <c r="R401" s="64"/>
      <c r="Y401" s="64"/>
      <c r="Z401" s="64"/>
    </row>
    <row r="402">
      <c r="Q402" s="64"/>
      <c r="R402" s="64"/>
      <c r="Y402" s="64"/>
      <c r="Z402" s="64"/>
    </row>
    <row r="403">
      <c r="Q403" s="64"/>
      <c r="R403" s="64"/>
      <c r="Y403" s="64"/>
      <c r="Z403" s="64"/>
    </row>
    <row r="404">
      <c r="Q404" s="64"/>
      <c r="R404" s="64"/>
      <c r="Y404" s="64"/>
      <c r="Z404" s="64"/>
    </row>
    <row r="405">
      <c r="Q405" s="64"/>
      <c r="R405" s="64"/>
      <c r="Y405" s="64"/>
      <c r="Z405" s="64"/>
    </row>
    <row r="406">
      <c r="Q406" s="64"/>
      <c r="R406" s="64"/>
      <c r="Y406" s="64"/>
      <c r="Z406" s="64"/>
    </row>
    <row r="407">
      <c r="Q407" s="64"/>
      <c r="R407" s="64"/>
      <c r="Y407" s="64"/>
      <c r="Z407" s="64"/>
    </row>
    <row r="408">
      <c r="Q408" s="64"/>
      <c r="R408" s="64"/>
      <c r="Y408" s="64"/>
      <c r="Z408" s="64"/>
    </row>
    <row r="409">
      <c r="Q409" s="64"/>
      <c r="R409" s="64"/>
      <c r="Y409" s="64"/>
      <c r="Z409" s="64"/>
    </row>
    <row r="410">
      <c r="Q410" s="64"/>
      <c r="R410" s="64"/>
      <c r="Y410" s="64"/>
      <c r="Z410" s="64"/>
    </row>
    <row r="411">
      <c r="Q411" s="64"/>
      <c r="R411" s="64"/>
      <c r="Y411" s="64"/>
      <c r="Z411" s="64"/>
    </row>
    <row r="412">
      <c r="Q412" s="64"/>
      <c r="R412" s="64"/>
      <c r="Y412" s="64"/>
      <c r="Z412" s="64"/>
    </row>
    <row r="413">
      <c r="Q413" s="64"/>
      <c r="R413" s="64"/>
      <c r="Y413" s="64"/>
      <c r="Z413" s="64"/>
    </row>
    <row r="414">
      <c r="Q414" s="64"/>
      <c r="R414" s="64"/>
      <c r="Y414" s="64"/>
      <c r="Z414" s="64"/>
    </row>
    <row r="415">
      <c r="Q415" s="64"/>
      <c r="R415" s="64"/>
      <c r="Y415" s="64"/>
      <c r="Z415" s="64"/>
    </row>
    <row r="416">
      <c r="Q416" s="64"/>
      <c r="R416" s="64"/>
      <c r="Y416" s="64"/>
      <c r="Z416" s="64"/>
    </row>
    <row r="417">
      <c r="Q417" s="64"/>
      <c r="R417" s="64"/>
      <c r="Y417" s="64"/>
      <c r="Z417" s="64"/>
    </row>
    <row r="418">
      <c r="Q418" s="64"/>
      <c r="R418" s="64"/>
      <c r="Y418" s="64"/>
      <c r="Z418" s="64"/>
    </row>
    <row r="419">
      <c r="Q419" s="64"/>
      <c r="R419" s="64"/>
      <c r="Y419" s="64"/>
      <c r="Z419" s="64"/>
    </row>
    <row r="420">
      <c r="Q420" s="64"/>
      <c r="R420" s="64"/>
      <c r="Y420" s="64"/>
      <c r="Z420" s="64"/>
    </row>
    <row r="421">
      <c r="Q421" s="64"/>
      <c r="R421" s="64"/>
      <c r="Y421" s="64"/>
      <c r="Z421" s="64"/>
    </row>
    <row r="422">
      <c r="Q422" s="64"/>
      <c r="R422" s="64"/>
      <c r="Y422" s="64"/>
      <c r="Z422" s="64"/>
    </row>
    <row r="423">
      <c r="Q423" s="64"/>
      <c r="R423" s="64"/>
      <c r="Y423" s="64"/>
      <c r="Z423" s="64"/>
    </row>
    <row r="424">
      <c r="Q424" s="64"/>
      <c r="R424" s="64"/>
      <c r="Y424" s="64"/>
      <c r="Z424" s="64"/>
    </row>
    <row r="425">
      <c r="Q425" s="64"/>
      <c r="R425" s="64"/>
      <c r="Y425" s="64"/>
      <c r="Z425" s="64"/>
    </row>
    <row r="426">
      <c r="Q426" s="64"/>
      <c r="R426" s="64"/>
      <c r="Y426" s="64"/>
      <c r="Z426" s="64"/>
    </row>
    <row r="427">
      <c r="Q427" s="64"/>
      <c r="R427" s="64"/>
      <c r="Y427" s="64"/>
      <c r="Z427" s="64"/>
    </row>
    <row r="428">
      <c r="Q428" s="64"/>
      <c r="R428" s="64"/>
      <c r="Y428" s="64"/>
      <c r="Z428" s="64"/>
    </row>
    <row r="429">
      <c r="Q429" s="64"/>
      <c r="R429" s="64"/>
      <c r="Y429" s="64"/>
      <c r="Z429" s="64"/>
    </row>
    <row r="430">
      <c r="Q430" s="64"/>
      <c r="R430" s="64"/>
      <c r="Y430" s="64"/>
      <c r="Z430" s="64"/>
    </row>
    <row r="431">
      <c r="Q431" s="64"/>
      <c r="R431" s="64"/>
      <c r="Y431" s="64"/>
      <c r="Z431" s="64"/>
    </row>
    <row r="432">
      <c r="Q432" s="64"/>
      <c r="R432" s="64"/>
      <c r="Y432" s="64"/>
      <c r="Z432" s="64"/>
    </row>
    <row r="433">
      <c r="Q433" s="64"/>
      <c r="R433" s="64"/>
      <c r="Y433" s="64"/>
      <c r="Z433" s="64"/>
    </row>
    <row r="434">
      <c r="Q434" s="64"/>
      <c r="R434" s="64"/>
      <c r="Y434" s="64"/>
      <c r="Z434" s="64"/>
    </row>
    <row r="435">
      <c r="Q435" s="64"/>
      <c r="R435" s="64"/>
      <c r="Y435" s="64"/>
      <c r="Z435" s="64"/>
    </row>
    <row r="436">
      <c r="Q436" s="64"/>
      <c r="R436" s="64"/>
      <c r="Y436" s="64"/>
      <c r="Z436" s="64"/>
    </row>
    <row r="437">
      <c r="Q437" s="64"/>
      <c r="R437" s="64"/>
      <c r="Y437" s="64"/>
      <c r="Z437" s="64"/>
    </row>
    <row r="438">
      <c r="Q438" s="64"/>
      <c r="R438" s="64"/>
      <c r="Y438" s="64"/>
      <c r="Z438" s="64"/>
    </row>
    <row r="439">
      <c r="Q439" s="64"/>
      <c r="R439" s="64"/>
      <c r="Y439" s="64"/>
      <c r="Z439" s="64"/>
    </row>
    <row r="440">
      <c r="Q440" s="64"/>
      <c r="R440" s="64"/>
      <c r="Y440" s="64"/>
      <c r="Z440" s="64"/>
    </row>
    <row r="441">
      <c r="Q441" s="64"/>
      <c r="R441" s="64"/>
      <c r="Y441" s="64"/>
      <c r="Z441" s="64"/>
    </row>
    <row r="442">
      <c r="Q442" s="64"/>
      <c r="R442" s="64"/>
      <c r="Y442" s="64"/>
      <c r="Z442" s="64"/>
    </row>
    <row r="443">
      <c r="Q443" s="64"/>
      <c r="R443" s="64"/>
      <c r="Y443" s="64"/>
      <c r="Z443" s="64"/>
    </row>
    <row r="444">
      <c r="Q444" s="64"/>
      <c r="R444" s="64"/>
      <c r="Y444" s="64"/>
      <c r="Z444" s="64"/>
    </row>
    <row r="445">
      <c r="Q445" s="64"/>
      <c r="R445" s="64"/>
      <c r="Y445" s="64"/>
      <c r="Z445" s="64"/>
    </row>
    <row r="446">
      <c r="Q446" s="64"/>
      <c r="R446" s="64"/>
      <c r="Y446" s="64"/>
      <c r="Z446" s="64"/>
    </row>
    <row r="447">
      <c r="Q447" s="64"/>
      <c r="R447" s="64"/>
      <c r="Y447" s="64"/>
      <c r="Z447" s="64"/>
    </row>
    <row r="448">
      <c r="Q448" s="64"/>
      <c r="R448" s="64"/>
      <c r="Y448" s="64"/>
      <c r="Z448" s="64"/>
    </row>
    <row r="449">
      <c r="Q449" s="64"/>
      <c r="R449" s="64"/>
      <c r="Y449" s="64"/>
      <c r="Z449" s="64"/>
    </row>
    <row r="450">
      <c r="Q450" s="64"/>
      <c r="R450" s="64"/>
      <c r="Y450" s="64"/>
      <c r="Z450" s="64"/>
    </row>
    <row r="451">
      <c r="Q451" s="64"/>
      <c r="R451" s="64"/>
      <c r="Y451" s="64"/>
      <c r="Z451" s="64"/>
    </row>
    <row r="452">
      <c r="Q452" s="64"/>
      <c r="R452" s="64"/>
      <c r="Y452" s="64"/>
      <c r="Z452" s="64"/>
    </row>
    <row r="453">
      <c r="Q453" s="64"/>
      <c r="R453" s="64"/>
      <c r="Y453" s="64"/>
      <c r="Z453" s="64"/>
    </row>
    <row r="454">
      <c r="Q454" s="64"/>
      <c r="R454" s="64"/>
      <c r="Y454" s="64"/>
      <c r="Z454" s="64"/>
    </row>
    <row r="455">
      <c r="Q455" s="64"/>
      <c r="R455" s="64"/>
      <c r="Y455" s="64"/>
      <c r="Z455" s="64"/>
    </row>
    <row r="456">
      <c r="Q456" s="64"/>
      <c r="R456" s="64"/>
      <c r="Y456" s="64"/>
      <c r="Z456" s="64"/>
    </row>
    <row r="457">
      <c r="Q457" s="64"/>
      <c r="R457" s="64"/>
      <c r="Y457" s="64"/>
      <c r="Z457" s="64"/>
    </row>
    <row r="458">
      <c r="Q458" s="64"/>
      <c r="R458" s="64"/>
      <c r="Y458" s="64"/>
      <c r="Z458" s="64"/>
    </row>
    <row r="459">
      <c r="Q459" s="64"/>
      <c r="R459" s="64"/>
      <c r="Y459" s="64"/>
      <c r="Z459" s="64"/>
    </row>
    <row r="460">
      <c r="Q460" s="64"/>
      <c r="R460" s="64"/>
      <c r="Y460" s="64"/>
      <c r="Z460" s="64"/>
    </row>
    <row r="461">
      <c r="Q461" s="64"/>
      <c r="R461" s="64"/>
      <c r="Y461" s="64"/>
      <c r="Z461" s="64"/>
    </row>
    <row r="462">
      <c r="Q462" s="64"/>
      <c r="R462" s="64"/>
      <c r="Y462" s="64"/>
      <c r="Z462" s="64"/>
    </row>
    <row r="463">
      <c r="Q463" s="64"/>
      <c r="R463" s="64"/>
      <c r="Y463" s="64"/>
      <c r="Z463" s="64"/>
    </row>
    <row r="464">
      <c r="Q464" s="64"/>
      <c r="R464" s="64"/>
      <c r="Y464" s="64"/>
      <c r="Z464" s="64"/>
    </row>
    <row r="465">
      <c r="Q465" s="64"/>
      <c r="R465" s="64"/>
      <c r="Y465" s="64"/>
      <c r="Z465" s="64"/>
    </row>
    <row r="466">
      <c r="Q466" s="64"/>
      <c r="R466" s="64"/>
      <c r="Y466" s="64"/>
      <c r="Z466" s="64"/>
    </row>
    <row r="467">
      <c r="Q467" s="64"/>
      <c r="R467" s="64"/>
      <c r="Y467" s="64"/>
      <c r="Z467" s="64"/>
    </row>
    <row r="468">
      <c r="Q468" s="64"/>
      <c r="R468" s="64"/>
      <c r="Y468" s="64"/>
      <c r="Z468" s="64"/>
    </row>
    <row r="469">
      <c r="Q469" s="64"/>
      <c r="R469" s="64"/>
      <c r="Y469" s="64"/>
      <c r="Z469" s="64"/>
    </row>
    <row r="470">
      <c r="Q470" s="64"/>
      <c r="R470" s="64"/>
      <c r="Y470" s="64"/>
      <c r="Z470" s="64"/>
    </row>
    <row r="471">
      <c r="Q471" s="64"/>
      <c r="R471" s="64"/>
      <c r="Y471" s="64"/>
      <c r="Z471" s="64"/>
    </row>
    <row r="472">
      <c r="Q472" s="64"/>
      <c r="R472" s="64"/>
      <c r="Y472" s="64"/>
      <c r="Z472" s="64"/>
    </row>
    <row r="473">
      <c r="Q473" s="64"/>
      <c r="R473" s="64"/>
      <c r="Y473" s="64"/>
      <c r="Z473" s="64"/>
    </row>
    <row r="474">
      <c r="Q474" s="64"/>
      <c r="R474" s="64"/>
      <c r="Y474" s="64"/>
      <c r="Z474" s="64"/>
    </row>
    <row r="475">
      <c r="Q475" s="64"/>
      <c r="R475" s="64"/>
      <c r="Y475" s="64"/>
      <c r="Z475" s="64"/>
    </row>
    <row r="476">
      <c r="Q476" s="64"/>
      <c r="R476" s="64"/>
      <c r="Y476" s="64"/>
      <c r="Z476" s="64"/>
    </row>
    <row r="477">
      <c r="Q477" s="64"/>
      <c r="R477" s="64"/>
      <c r="Y477" s="64"/>
      <c r="Z477" s="64"/>
    </row>
    <row r="478">
      <c r="Q478" s="64"/>
      <c r="R478" s="64"/>
      <c r="Y478" s="64"/>
      <c r="Z478" s="64"/>
    </row>
    <row r="479">
      <c r="Q479" s="64"/>
      <c r="R479" s="64"/>
      <c r="Y479" s="64"/>
      <c r="Z479" s="64"/>
    </row>
    <row r="480">
      <c r="Q480" s="64"/>
      <c r="R480" s="64"/>
      <c r="Y480" s="64"/>
      <c r="Z480" s="64"/>
    </row>
    <row r="481">
      <c r="Q481" s="64"/>
      <c r="R481" s="64"/>
      <c r="Y481" s="64"/>
      <c r="Z481" s="64"/>
    </row>
    <row r="482">
      <c r="Q482" s="64"/>
      <c r="R482" s="64"/>
      <c r="Y482" s="64"/>
      <c r="Z482" s="64"/>
    </row>
    <row r="483">
      <c r="Q483" s="64"/>
      <c r="R483" s="64"/>
      <c r="Y483" s="64"/>
      <c r="Z483" s="64"/>
    </row>
    <row r="484">
      <c r="Q484" s="64"/>
      <c r="R484" s="64"/>
      <c r="Y484" s="64"/>
      <c r="Z484" s="64"/>
    </row>
    <row r="485">
      <c r="Q485" s="64"/>
      <c r="R485" s="64"/>
      <c r="Y485" s="64"/>
      <c r="Z485" s="64"/>
    </row>
    <row r="486">
      <c r="Q486" s="64"/>
      <c r="R486" s="64"/>
      <c r="Y486" s="64"/>
      <c r="Z486" s="64"/>
    </row>
    <row r="487">
      <c r="Q487" s="64"/>
      <c r="R487" s="64"/>
      <c r="Y487" s="64"/>
      <c r="Z487" s="64"/>
    </row>
    <row r="488">
      <c r="Q488" s="64"/>
      <c r="R488" s="64"/>
      <c r="Y488" s="64"/>
      <c r="Z488" s="64"/>
    </row>
    <row r="489">
      <c r="Q489" s="64"/>
      <c r="R489" s="64"/>
      <c r="Y489" s="64"/>
      <c r="Z489" s="64"/>
    </row>
    <row r="490">
      <c r="Q490" s="64"/>
      <c r="R490" s="64"/>
      <c r="Y490" s="64"/>
      <c r="Z490" s="64"/>
    </row>
    <row r="491">
      <c r="Q491" s="64"/>
      <c r="R491" s="64"/>
      <c r="Y491" s="64"/>
      <c r="Z491" s="64"/>
    </row>
    <row r="492">
      <c r="Q492" s="64"/>
      <c r="R492" s="64"/>
      <c r="Y492" s="64"/>
      <c r="Z492" s="64"/>
    </row>
    <row r="493">
      <c r="Q493" s="64"/>
      <c r="R493" s="64"/>
      <c r="Y493" s="64"/>
      <c r="Z493" s="64"/>
    </row>
    <row r="494">
      <c r="Q494" s="64"/>
      <c r="R494" s="64"/>
      <c r="Y494" s="64"/>
      <c r="Z494" s="64"/>
    </row>
    <row r="495">
      <c r="Q495" s="64"/>
      <c r="R495" s="64"/>
      <c r="Y495" s="64"/>
      <c r="Z495" s="64"/>
    </row>
    <row r="496">
      <c r="Q496" s="64"/>
      <c r="R496" s="64"/>
      <c r="Y496" s="64"/>
      <c r="Z496" s="64"/>
    </row>
    <row r="497">
      <c r="Q497" s="64"/>
      <c r="R497" s="64"/>
      <c r="Y497" s="64"/>
      <c r="Z497" s="64"/>
    </row>
    <row r="498">
      <c r="Q498" s="64"/>
      <c r="R498" s="64"/>
      <c r="Y498" s="64"/>
      <c r="Z498" s="64"/>
    </row>
    <row r="499">
      <c r="Q499" s="64"/>
      <c r="R499" s="64"/>
      <c r="Y499" s="64"/>
      <c r="Z499" s="64"/>
    </row>
    <row r="500">
      <c r="Q500" s="64"/>
      <c r="R500" s="64"/>
      <c r="Y500" s="64"/>
      <c r="Z500" s="64"/>
    </row>
    <row r="501">
      <c r="Q501" s="64"/>
      <c r="R501" s="64"/>
      <c r="Y501" s="64"/>
      <c r="Z501" s="64"/>
    </row>
    <row r="502">
      <c r="Q502" s="64"/>
      <c r="R502" s="64"/>
      <c r="Y502" s="64"/>
      <c r="Z502" s="64"/>
    </row>
    <row r="503">
      <c r="Q503" s="64"/>
      <c r="R503" s="64"/>
      <c r="Y503" s="64"/>
      <c r="Z503" s="64"/>
    </row>
    <row r="504">
      <c r="Q504" s="64"/>
      <c r="R504" s="64"/>
      <c r="Y504" s="64"/>
      <c r="Z504" s="64"/>
    </row>
    <row r="505">
      <c r="Q505" s="64"/>
      <c r="R505" s="64"/>
      <c r="Y505" s="64"/>
      <c r="Z505" s="64"/>
    </row>
    <row r="506">
      <c r="Q506" s="64"/>
      <c r="R506" s="64"/>
      <c r="Y506" s="64"/>
      <c r="Z506" s="64"/>
    </row>
    <row r="507">
      <c r="Q507" s="64"/>
      <c r="R507" s="64"/>
      <c r="Y507" s="64"/>
      <c r="Z507" s="64"/>
    </row>
    <row r="508">
      <c r="Q508" s="64"/>
      <c r="R508" s="64"/>
      <c r="Y508" s="64"/>
      <c r="Z508" s="64"/>
    </row>
    <row r="509">
      <c r="Q509" s="64"/>
      <c r="R509" s="64"/>
      <c r="Y509" s="64"/>
      <c r="Z509" s="64"/>
    </row>
    <row r="510">
      <c r="Q510" s="64"/>
      <c r="R510" s="64"/>
      <c r="Y510" s="64"/>
      <c r="Z510" s="64"/>
    </row>
    <row r="511">
      <c r="Q511" s="64"/>
      <c r="R511" s="64"/>
      <c r="Y511" s="64"/>
      <c r="Z511" s="64"/>
    </row>
    <row r="512">
      <c r="Q512" s="64"/>
      <c r="R512" s="64"/>
      <c r="Y512" s="64"/>
      <c r="Z512" s="64"/>
    </row>
    <row r="513">
      <c r="Q513" s="64"/>
      <c r="R513" s="64"/>
      <c r="Y513" s="64"/>
      <c r="Z513" s="64"/>
    </row>
    <row r="514">
      <c r="Q514" s="64"/>
      <c r="R514" s="64"/>
      <c r="Y514" s="64"/>
      <c r="Z514" s="64"/>
    </row>
    <row r="515">
      <c r="Q515" s="64"/>
      <c r="R515" s="64"/>
      <c r="Y515" s="64"/>
      <c r="Z515" s="64"/>
    </row>
    <row r="516">
      <c r="Q516" s="64"/>
      <c r="R516" s="64"/>
      <c r="Y516" s="64"/>
      <c r="Z516" s="64"/>
    </row>
    <row r="517">
      <c r="Q517" s="64"/>
      <c r="R517" s="64"/>
      <c r="Y517" s="64"/>
      <c r="Z517" s="64"/>
    </row>
    <row r="518">
      <c r="Q518" s="64"/>
      <c r="R518" s="64"/>
      <c r="Y518" s="64"/>
      <c r="Z518" s="64"/>
    </row>
    <row r="519">
      <c r="Q519" s="64"/>
      <c r="R519" s="64"/>
      <c r="Y519" s="64"/>
      <c r="Z519" s="64"/>
    </row>
    <row r="520">
      <c r="Q520" s="64"/>
      <c r="R520" s="64"/>
      <c r="Y520" s="64"/>
      <c r="Z520" s="64"/>
    </row>
    <row r="521">
      <c r="Q521" s="64"/>
      <c r="R521" s="64"/>
      <c r="Y521" s="64"/>
      <c r="Z521" s="64"/>
    </row>
    <row r="522">
      <c r="Q522" s="64"/>
      <c r="R522" s="64"/>
      <c r="Y522" s="64"/>
      <c r="Z522" s="64"/>
    </row>
    <row r="523">
      <c r="Q523" s="64"/>
      <c r="R523" s="64"/>
      <c r="Y523" s="64"/>
      <c r="Z523" s="64"/>
    </row>
    <row r="524">
      <c r="Q524" s="64"/>
      <c r="R524" s="64"/>
      <c r="Y524" s="64"/>
      <c r="Z524" s="64"/>
    </row>
    <row r="525">
      <c r="Q525" s="64"/>
      <c r="R525" s="64"/>
      <c r="Y525" s="64"/>
      <c r="Z525" s="64"/>
    </row>
    <row r="526">
      <c r="Q526" s="64"/>
      <c r="R526" s="64"/>
      <c r="Y526" s="64"/>
      <c r="Z526" s="64"/>
    </row>
    <row r="527">
      <c r="Q527" s="64"/>
      <c r="R527" s="64"/>
      <c r="Y527" s="64"/>
      <c r="Z527" s="64"/>
    </row>
    <row r="528">
      <c r="Q528" s="64"/>
      <c r="R528" s="64"/>
      <c r="Y528" s="64"/>
      <c r="Z528" s="64"/>
    </row>
    <row r="529">
      <c r="Q529" s="64"/>
      <c r="R529" s="64"/>
      <c r="Y529" s="64"/>
      <c r="Z529" s="64"/>
    </row>
    <row r="530">
      <c r="Q530" s="64"/>
      <c r="R530" s="64"/>
      <c r="Y530" s="64"/>
      <c r="Z530" s="64"/>
    </row>
    <row r="531">
      <c r="Q531" s="64"/>
      <c r="R531" s="64"/>
      <c r="Y531" s="64"/>
      <c r="Z531" s="64"/>
    </row>
    <row r="532">
      <c r="Q532" s="64"/>
      <c r="R532" s="64"/>
      <c r="Y532" s="64"/>
      <c r="Z532" s="64"/>
    </row>
    <row r="533">
      <c r="Q533" s="64"/>
      <c r="R533" s="64"/>
      <c r="Y533" s="64"/>
      <c r="Z533" s="64"/>
    </row>
    <row r="534">
      <c r="Q534" s="64"/>
      <c r="R534" s="64"/>
      <c r="Y534" s="64"/>
      <c r="Z534" s="64"/>
    </row>
    <row r="535">
      <c r="Q535" s="64"/>
      <c r="R535" s="64"/>
      <c r="Y535" s="64"/>
      <c r="Z535" s="64"/>
    </row>
    <row r="536">
      <c r="Q536" s="64"/>
      <c r="R536" s="64"/>
      <c r="Y536" s="64"/>
      <c r="Z536" s="64"/>
    </row>
    <row r="537">
      <c r="Q537" s="64"/>
      <c r="R537" s="64"/>
      <c r="Y537" s="64"/>
      <c r="Z537" s="64"/>
    </row>
    <row r="538">
      <c r="Q538" s="64"/>
      <c r="R538" s="64"/>
      <c r="Y538" s="64"/>
      <c r="Z538" s="64"/>
    </row>
    <row r="539">
      <c r="Q539" s="64"/>
      <c r="R539" s="64"/>
      <c r="Y539" s="64"/>
      <c r="Z539" s="64"/>
    </row>
    <row r="540">
      <c r="Q540" s="64"/>
      <c r="R540" s="64"/>
      <c r="Y540" s="64"/>
      <c r="Z540" s="64"/>
    </row>
    <row r="541">
      <c r="Q541" s="64"/>
      <c r="R541" s="64"/>
      <c r="Y541" s="64"/>
      <c r="Z541" s="64"/>
    </row>
    <row r="542">
      <c r="Q542" s="64"/>
      <c r="R542" s="64"/>
      <c r="Y542" s="64"/>
      <c r="Z542" s="64"/>
    </row>
    <row r="543">
      <c r="Q543" s="64"/>
      <c r="R543" s="64"/>
      <c r="Y543" s="64"/>
      <c r="Z543" s="64"/>
    </row>
    <row r="544">
      <c r="Q544" s="64"/>
      <c r="R544" s="64"/>
      <c r="Y544" s="64"/>
      <c r="Z544" s="64"/>
    </row>
    <row r="545">
      <c r="Q545" s="64"/>
      <c r="R545" s="64"/>
      <c r="Y545" s="64"/>
      <c r="Z545" s="64"/>
    </row>
    <row r="546">
      <c r="Q546" s="64"/>
      <c r="R546" s="64"/>
      <c r="Y546" s="64"/>
      <c r="Z546" s="64"/>
    </row>
    <row r="547">
      <c r="Q547" s="64"/>
      <c r="R547" s="64"/>
      <c r="Y547" s="64"/>
      <c r="Z547" s="64"/>
    </row>
    <row r="548">
      <c r="Q548" s="64"/>
      <c r="R548" s="64"/>
      <c r="Y548" s="64"/>
      <c r="Z548" s="64"/>
    </row>
    <row r="549">
      <c r="Q549" s="64"/>
      <c r="R549" s="64"/>
      <c r="Y549" s="64"/>
      <c r="Z549" s="64"/>
    </row>
    <row r="550">
      <c r="Q550" s="64"/>
      <c r="R550" s="64"/>
      <c r="Y550" s="64"/>
      <c r="Z550" s="64"/>
    </row>
    <row r="551">
      <c r="Q551" s="64"/>
      <c r="R551" s="64"/>
      <c r="Y551" s="64"/>
      <c r="Z551" s="64"/>
    </row>
    <row r="552">
      <c r="Q552" s="64"/>
      <c r="R552" s="64"/>
      <c r="Y552" s="64"/>
      <c r="Z552" s="64"/>
    </row>
    <row r="553">
      <c r="Q553" s="64"/>
      <c r="R553" s="64"/>
      <c r="Y553" s="64"/>
      <c r="Z553" s="64"/>
    </row>
    <row r="554">
      <c r="Q554" s="64"/>
      <c r="R554" s="64"/>
      <c r="Y554" s="64"/>
      <c r="Z554" s="64"/>
    </row>
    <row r="555">
      <c r="Q555" s="64"/>
      <c r="R555" s="64"/>
      <c r="Y555" s="64"/>
      <c r="Z555" s="64"/>
    </row>
    <row r="556">
      <c r="Q556" s="64"/>
      <c r="R556" s="64"/>
      <c r="Y556" s="64"/>
      <c r="Z556" s="64"/>
    </row>
    <row r="557">
      <c r="Q557" s="64"/>
      <c r="R557" s="64"/>
      <c r="Y557" s="64"/>
      <c r="Z557" s="64"/>
    </row>
    <row r="558">
      <c r="Q558" s="64"/>
      <c r="R558" s="64"/>
      <c r="Y558" s="64"/>
      <c r="Z558" s="64"/>
    </row>
    <row r="559">
      <c r="Q559" s="64"/>
      <c r="R559" s="64"/>
      <c r="Y559" s="64"/>
      <c r="Z559" s="64"/>
    </row>
    <row r="560">
      <c r="Q560" s="64"/>
      <c r="R560" s="64"/>
      <c r="Y560" s="64"/>
      <c r="Z560" s="64"/>
    </row>
    <row r="561">
      <c r="Q561" s="64"/>
      <c r="R561" s="64"/>
      <c r="Y561" s="64"/>
      <c r="Z561" s="64"/>
    </row>
    <row r="562">
      <c r="Q562" s="64"/>
      <c r="R562" s="64"/>
      <c r="Y562" s="64"/>
      <c r="Z562" s="64"/>
    </row>
    <row r="563">
      <c r="Q563" s="64"/>
      <c r="R563" s="64"/>
      <c r="Y563" s="64"/>
      <c r="Z563" s="64"/>
    </row>
    <row r="564">
      <c r="Q564" s="64"/>
      <c r="R564" s="64"/>
      <c r="Y564" s="64"/>
      <c r="Z564" s="64"/>
    </row>
    <row r="565">
      <c r="Q565" s="64"/>
      <c r="R565" s="64"/>
      <c r="Y565" s="64"/>
      <c r="Z565" s="64"/>
    </row>
    <row r="566">
      <c r="Q566" s="64"/>
      <c r="R566" s="64"/>
      <c r="Y566" s="64"/>
      <c r="Z566" s="64"/>
    </row>
    <row r="567">
      <c r="Q567" s="64"/>
      <c r="R567" s="64"/>
      <c r="Y567" s="64"/>
      <c r="Z567" s="64"/>
    </row>
    <row r="568">
      <c r="Q568" s="64"/>
      <c r="R568" s="64"/>
      <c r="Y568" s="64"/>
      <c r="Z568" s="64"/>
    </row>
    <row r="569">
      <c r="Q569" s="64"/>
      <c r="R569" s="64"/>
      <c r="Y569" s="64"/>
      <c r="Z569" s="64"/>
    </row>
    <row r="570">
      <c r="Q570" s="64"/>
      <c r="R570" s="64"/>
      <c r="Y570" s="64"/>
      <c r="Z570" s="64"/>
    </row>
    <row r="571">
      <c r="Q571" s="64"/>
      <c r="R571" s="64"/>
      <c r="Y571" s="64"/>
      <c r="Z571" s="64"/>
    </row>
    <row r="572">
      <c r="Q572" s="64"/>
      <c r="R572" s="64"/>
      <c r="Y572" s="64"/>
      <c r="Z572" s="64"/>
    </row>
    <row r="573">
      <c r="Q573" s="64"/>
      <c r="R573" s="64"/>
      <c r="Y573" s="64"/>
      <c r="Z573" s="64"/>
    </row>
    <row r="574">
      <c r="Q574" s="64"/>
      <c r="R574" s="64"/>
      <c r="Y574" s="64"/>
      <c r="Z574" s="64"/>
    </row>
    <row r="575">
      <c r="Q575" s="64"/>
      <c r="R575" s="64"/>
      <c r="Y575" s="64"/>
      <c r="Z575" s="64"/>
    </row>
    <row r="576">
      <c r="Q576" s="64"/>
      <c r="R576" s="64"/>
      <c r="Y576" s="64"/>
      <c r="Z576" s="64"/>
    </row>
    <row r="577">
      <c r="Q577" s="64"/>
      <c r="R577" s="64"/>
      <c r="Y577" s="64"/>
      <c r="Z577" s="64"/>
    </row>
    <row r="578">
      <c r="Q578" s="64"/>
      <c r="R578" s="64"/>
      <c r="Y578" s="64"/>
      <c r="Z578" s="64"/>
    </row>
    <row r="579">
      <c r="Q579" s="64"/>
      <c r="R579" s="64"/>
      <c r="Y579" s="64"/>
      <c r="Z579" s="64"/>
    </row>
    <row r="580">
      <c r="Q580" s="64"/>
      <c r="R580" s="64"/>
      <c r="Y580" s="64"/>
      <c r="Z580" s="64"/>
    </row>
    <row r="581">
      <c r="Q581" s="64"/>
      <c r="R581" s="64"/>
      <c r="Y581" s="64"/>
      <c r="Z581" s="64"/>
    </row>
    <row r="582">
      <c r="Q582" s="64"/>
      <c r="R582" s="64"/>
      <c r="Y582" s="64"/>
      <c r="Z582" s="64"/>
    </row>
    <row r="583">
      <c r="Q583" s="64"/>
      <c r="R583" s="64"/>
      <c r="Y583" s="64"/>
      <c r="Z583" s="64"/>
    </row>
    <row r="584">
      <c r="Q584" s="64"/>
      <c r="R584" s="64"/>
      <c r="Y584" s="64"/>
      <c r="Z584" s="64"/>
    </row>
    <row r="585">
      <c r="Q585" s="64"/>
      <c r="R585" s="64"/>
      <c r="Y585" s="64"/>
      <c r="Z585" s="64"/>
    </row>
    <row r="586">
      <c r="Q586" s="64"/>
      <c r="R586" s="64"/>
      <c r="Y586" s="64"/>
      <c r="Z586" s="64"/>
    </row>
    <row r="587">
      <c r="Q587" s="64"/>
      <c r="R587" s="64"/>
      <c r="Y587" s="64"/>
      <c r="Z587" s="64"/>
    </row>
    <row r="588">
      <c r="Q588" s="64"/>
      <c r="R588" s="64"/>
      <c r="Y588" s="64"/>
      <c r="Z588" s="64"/>
    </row>
    <row r="589">
      <c r="Q589" s="64"/>
      <c r="R589" s="64"/>
      <c r="Y589" s="64"/>
      <c r="Z589" s="64"/>
    </row>
    <row r="590">
      <c r="Q590" s="64"/>
      <c r="R590" s="64"/>
      <c r="Y590" s="64"/>
      <c r="Z590" s="64"/>
    </row>
    <row r="591">
      <c r="Q591" s="64"/>
      <c r="R591" s="64"/>
      <c r="Y591" s="64"/>
      <c r="Z591" s="64"/>
    </row>
    <row r="592">
      <c r="Q592" s="64"/>
      <c r="R592" s="64"/>
      <c r="Y592" s="64"/>
      <c r="Z592" s="64"/>
    </row>
    <row r="593">
      <c r="Q593" s="64"/>
      <c r="R593" s="64"/>
      <c r="Y593" s="64"/>
      <c r="Z593" s="64"/>
    </row>
    <row r="594">
      <c r="Q594" s="64"/>
      <c r="R594" s="64"/>
      <c r="Y594" s="64"/>
      <c r="Z594" s="64"/>
    </row>
    <row r="595">
      <c r="Q595" s="64"/>
      <c r="R595" s="64"/>
      <c r="Y595" s="64"/>
      <c r="Z595" s="64"/>
    </row>
    <row r="596">
      <c r="Q596" s="64"/>
      <c r="R596" s="64"/>
      <c r="Y596" s="64"/>
      <c r="Z596" s="64"/>
    </row>
    <row r="597">
      <c r="Q597" s="64"/>
      <c r="R597" s="64"/>
      <c r="Y597" s="64"/>
      <c r="Z597" s="64"/>
    </row>
    <row r="598">
      <c r="Q598" s="64"/>
      <c r="R598" s="64"/>
      <c r="Y598" s="64"/>
      <c r="Z598" s="64"/>
    </row>
    <row r="599">
      <c r="Q599" s="64"/>
      <c r="R599" s="64"/>
      <c r="Y599" s="64"/>
      <c r="Z599" s="64"/>
    </row>
    <row r="600">
      <c r="Q600" s="64"/>
      <c r="R600" s="64"/>
      <c r="Y600" s="64"/>
      <c r="Z600" s="64"/>
    </row>
    <row r="601">
      <c r="Q601" s="64"/>
      <c r="R601" s="64"/>
      <c r="Y601" s="64"/>
      <c r="Z601" s="64"/>
    </row>
    <row r="602">
      <c r="Q602" s="64"/>
      <c r="R602" s="64"/>
      <c r="Y602" s="64"/>
      <c r="Z602" s="64"/>
    </row>
    <row r="603">
      <c r="Q603" s="64"/>
      <c r="R603" s="64"/>
      <c r="Y603" s="64"/>
      <c r="Z603" s="64"/>
    </row>
    <row r="604">
      <c r="Q604" s="64"/>
      <c r="R604" s="64"/>
      <c r="Y604" s="64"/>
      <c r="Z604" s="64"/>
    </row>
    <row r="605">
      <c r="Q605" s="64"/>
      <c r="R605" s="64"/>
      <c r="Y605" s="64"/>
      <c r="Z605" s="64"/>
    </row>
    <row r="606">
      <c r="Q606" s="64"/>
      <c r="R606" s="64"/>
      <c r="Y606" s="64"/>
      <c r="Z606" s="64"/>
    </row>
    <row r="607">
      <c r="Q607" s="64"/>
      <c r="R607" s="64"/>
      <c r="Y607" s="64"/>
      <c r="Z607" s="64"/>
    </row>
    <row r="608">
      <c r="Q608" s="64"/>
      <c r="R608" s="64"/>
      <c r="Y608" s="64"/>
      <c r="Z608" s="64"/>
    </row>
    <row r="609">
      <c r="Q609" s="64"/>
      <c r="R609" s="64"/>
      <c r="Y609" s="64"/>
      <c r="Z609" s="64"/>
    </row>
    <row r="610">
      <c r="Q610" s="64"/>
      <c r="R610" s="64"/>
      <c r="Y610" s="64"/>
      <c r="Z610" s="64"/>
    </row>
    <row r="611">
      <c r="Q611" s="64"/>
      <c r="R611" s="64"/>
      <c r="Y611" s="64"/>
      <c r="Z611" s="64"/>
    </row>
    <row r="612">
      <c r="Q612" s="64"/>
      <c r="R612" s="64"/>
      <c r="Y612" s="64"/>
      <c r="Z612" s="64"/>
    </row>
    <row r="613">
      <c r="Q613" s="64"/>
      <c r="R613" s="64"/>
      <c r="Y613" s="64"/>
      <c r="Z613" s="64"/>
    </row>
    <row r="614">
      <c r="Q614" s="64"/>
      <c r="R614" s="64"/>
      <c r="Y614" s="64"/>
      <c r="Z614" s="64"/>
    </row>
    <row r="615">
      <c r="Q615" s="64"/>
      <c r="R615" s="64"/>
      <c r="Y615" s="64"/>
      <c r="Z615" s="64"/>
    </row>
    <row r="616">
      <c r="Q616" s="64"/>
      <c r="R616" s="64"/>
      <c r="Y616" s="64"/>
      <c r="Z616" s="64"/>
    </row>
    <row r="617">
      <c r="Q617" s="64"/>
      <c r="R617" s="64"/>
      <c r="Y617" s="64"/>
      <c r="Z617" s="64"/>
    </row>
    <row r="618">
      <c r="Q618" s="64"/>
      <c r="R618" s="64"/>
      <c r="Y618" s="64"/>
      <c r="Z618" s="64"/>
    </row>
    <row r="619">
      <c r="Q619" s="64"/>
      <c r="R619" s="64"/>
      <c r="Y619" s="64"/>
      <c r="Z619" s="64"/>
    </row>
    <row r="620">
      <c r="Q620" s="64"/>
      <c r="R620" s="64"/>
      <c r="Y620" s="64"/>
      <c r="Z620" s="64"/>
    </row>
    <row r="621">
      <c r="Q621" s="64"/>
      <c r="R621" s="64"/>
      <c r="Y621" s="64"/>
      <c r="Z621" s="64"/>
    </row>
    <row r="622">
      <c r="Q622" s="64"/>
      <c r="R622" s="64"/>
      <c r="Y622" s="64"/>
      <c r="Z622" s="64"/>
    </row>
    <row r="623">
      <c r="Q623" s="64"/>
      <c r="R623" s="64"/>
      <c r="Y623" s="64"/>
      <c r="Z623" s="64"/>
    </row>
    <row r="624">
      <c r="Q624" s="64"/>
      <c r="R624" s="64"/>
      <c r="Y624" s="64"/>
      <c r="Z624" s="64"/>
    </row>
    <row r="625">
      <c r="Q625" s="64"/>
      <c r="R625" s="64"/>
      <c r="Y625" s="64"/>
      <c r="Z625" s="64"/>
    </row>
    <row r="626">
      <c r="Q626" s="64"/>
      <c r="R626" s="64"/>
      <c r="Y626" s="64"/>
      <c r="Z626" s="64"/>
    </row>
    <row r="627">
      <c r="Q627" s="64"/>
      <c r="R627" s="64"/>
      <c r="Y627" s="64"/>
      <c r="Z627" s="64"/>
    </row>
    <row r="628">
      <c r="Q628" s="64"/>
      <c r="R628" s="64"/>
      <c r="Y628" s="64"/>
      <c r="Z628" s="64"/>
    </row>
    <row r="629">
      <c r="Q629" s="64"/>
      <c r="R629" s="64"/>
      <c r="Y629" s="64"/>
      <c r="Z629" s="64"/>
    </row>
    <row r="630">
      <c r="Q630" s="64"/>
      <c r="R630" s="64"/>
      <c r="Y630" s="64"/>
      <c r="Z630" s="64"/>
    </row>
    <row r="631">
      <c r="Q631" s="64"/>
      <c r="R631" s="64"/>
      <c r="Y631" s="64"/>
      <c r="Z631" s="64"/>
    </row>
    <row r="632">
      <c r="Q632" s="64"/>
      <c r="R632" s="64"/>
      <c r="Y632" s="64"/>
      <c r="Z632" s="64"/>
    </row>
    <row r="633">
      <c r="Q633" s="64"/>
      <c r="R633" s="64"/>
      <c r="Y633" s="64"/>
      <c r="Z633" s="64"/>
    </row>
    <row r="634">
      <c r="Q634" s="64"/>
      <c r="R634" s="64"/>
      <c r="Y634" s="64"/>
      <c r="Z634" s="64"/>
    </row>
    <row r="635">
      <c r="Q635" s="64"/>
      <c r="R635" s="64"/>
      <c r="Y635" s="64"/>
      <c r="Z635" s="64"/>
    </row>
    <row r="636">
      <c r="Q636" s="64"/>
      <c r="R636" s="64"/>
      <c r="Y636" s="64"/>
      <c r="Z636" s="64"/>
    </row>
    <row r="637">
      <c r="Q637" s="64"/>
      <c r="R637" s="64"/>
      <c r="Y637" s="64"/>
      <c r="Z637" s="64"/>
    </row>
    <row r="638">
      <c r="Q638" s="64"/>
      <c r="R638" s="64"/>
      <c r="Y638" s="64"/>
      <c r="Z638" s="64"/>
    </row>
    <row r="639">
      <c r="Q639" s="64"/>
      <c r="R639" s="64"/>
      <c r="Y639" s="64"/>
      <c r="Z639" s="64"/>
    </row>
    <row r="640">
      <c r="Q640" s="64"/>
      <c r="R640" s="64"/>
      <c r="Y640" s="64"/>
      <c r="Z640" s="64"/>
    </row>
    <row r="641">
      <c r="Q641" s="64"/>
      <c r="R641" s="64"/>
      <c r="Y641" s="64"/>
      <c r="Z641" s="64"/>
    </row>
    <row r="642">
      <c r="Q642" s="64"/>
      <c r="R642" s="64"/>
      <c r="Y642" s="64"/>
      <c r="Z642" s="64"/>
    </row>
    <row r="643">
      <c r="Q643" s="64"/>
      <c r="R643" s="64"/>
      <c r="Y643" s="64"/>
      <c r="Z643" s="64"/>
    </row>
    <row r="644">
      <c r="Q644" s="64"/>
      <c r="R644" s="64"/>
      <c r="Y644" s="64"/>
      <c r="Z644" s="64"/>
    </row>
    <row r="645">
      <c r="Q645" s="64"/>
      <c r="R645" s="64"/>
      <c r="Y645" s="64"/>
      <c r="Z645" s="64"/>
    </row>
    <row r="646">
      <c r="Q646" s="64"/>
      <c r="R646" s="64"/>
      <c r="Y646" s="64"/>
      <c r="Z646" s="64"/>
    </row>
    <row r="647">
      <c r="Q647" s="64"/>
      <c r="R647" s="64"/>
      <c r="Y647" s="64"/>
      <c r="Z647" s="64"/>
    </row>
    <row r="648">
      <c r="Q648" s="64"/>
      <c r="R648" s="64"/>
      <c r="Y648" s="64"/>
      <c r="Z648" s="64"/>
    </row>
    <row r="649">
      <c r="Q649" s="64"/>
      <c r="R649" s="64"/>
      <c r="Y649" s="64"/>
      <c r="Z649" s="64"/>
    </row>
    <row r="650">
      <c r="Q650" s="64"/>
      <c r="R650" s="64"/>
      <c r="Y650" s="64"/>
      <c r="Z650" s="64"/>
    </row>
    <row r="651">
      <c r="Q651" s="64"/>
      <c r="R651" s="64"/>
      <c r="Y651" s="64"/>
      <c r="Z651" s="64"/>
    </row>
    <row r="652">
      <c r="Q652" s="64"/>
      <c r="R652" s="64"/>
      <c r="Y652" s="64"/>
      <c r="Z652" s="64"/>
    </row>
    <row r="653">
      <c r="Q653" s="64"/>
      <c r="R653" s="64"/>
      <c r="Y653" s="64"/>
      <c r="Z653" s="64"/>
    </row>
    <row r="654">
      <c r="Q654" s="64"/>
      <c r="R654" s="64"/>
      <c r="Y654" s="64"/>
      <c r="Z654" s="64"/>
    </row>
    <row r="655">
      <c r="Q655" s="64"/>
      <c r="R655" s="64"/>
      <c r="Y655" s="64"/>
      <c r="Z655" s="64"/>
    </row>
    <row r="656">
      <c r="Q656" s="64"/>
      <c r="R656" s="64"/>
      <c r="Y656" s="64"/>
      <c r="Z656" s="64"/>
    </row>
    <row r="657">
      <c r="Q657" s="64"/>
      <c r="R657" s="64"/>
      <c r="Y657" s="64"/>
      <c r="Z657" s="64"/>
    </row>
    <row r="658">
      <c r="Q658" s="64"/>
      <c r="R658" s="64"/>
      <c r="Y658" s="64"/>
      <c r="Z658" s="64"/>
    </row>
    <row r="659">
      <c r="Q659" s="64"/>
      <c r="R659" s="64"/>
      <c r="Y659" s="64"/>
      <c r="Z659" s="64"/>
    </row>
    <row r="660">
      <c r="Q660" s="64"/>
      <c r="R660" s="64"/>
      <c r="Y660" s="64"/>
      <c r="Z660" s="64"/>
    </row>
    <row r="661">
      <c r="Q661" s="64"/>
      <c r="R661" s="64"/>
      <c r="Y661" s="64"/>
      <c r="Z661" s="64"/>
    </row>
    <row r="662">
      <c r="Q662" s="64"/>
      <c r="R662" s="64"/>
      <c r="Y662" s="64"/>
      <c r="Z662" s="64"/>
    </row>
    <row r="663">
      <c r="Q663" s="64"/>
      <c r="R663" s="64"/>
      <c r="Y663" s="64"/>
      <c r="Z663" s="64"/>
    </row>
    <row r="664">
      <c r="Q664" s="64"/>
      <c r="R664" s="64"/>
      <c r="Y664" s="64"/>
      <c r="Z664" s="64"/>
    </row>
    <row r="665">
      <c r="Q665" s="64"/>
      <c r="R665" s="64"/>
      <c r="Y665" s="64"/>
      <c r="Z665" s="64"/>
    </row>
    <row r="666">
      <c r="Q666" s="64"/>
      <c r="R666" s="64"/>
      <c r="Y666" s="64"/>
      <c r="Z666" s="64"/>
    </row>
    <row r="667">
      <c r="Q667" s="64"/>
      <c r="R667" s="64"/>
      <c r="Y667" s="64"/>
      <c r="Z667" s="64"/>
    </row>
    <row r="668">
      <c r="Q668" s="64"/>
      <c r="R668" s="64"/>
      <c r="Y668" s="64"/>
      <c r="Z668" s="64"/>
    </row>
    <row r="669">
      <c r="Q669" s="64"/>
      <c r="R669" s="64"/>
      <c r="Y669" s="64"/>
      <c r="Z669" s="64"/>
    </row>
    <row r="670">
      <c r="Q670" s="64"/>
      <c r="R670" s="64"/>
      <c r="Y670" s="64"/>
      <c r="Z670" s="64"/>
    </row>
    <row r="671">
      <c r="Q671" s="64"/>
      <c r="R671" s="64"/>
      <c r="Y671" s="64"/>
      <c r="Z671" s="64"/>
    </row>
    <row r="672">
      <c r="Q672" s="64"/>
      <c r="R672" s="64"/>
      <c r="Y672" s="64"/>
      <c r="Z672" s="64"/>
    </row>
    <row r="673">
      <c r="Q673" s="64"/>
      <c r="R673" s="64"/>
      <c r="Y673" s="64"/>
      <c r="Z673" s="64"/>
    </row>
    <row r="674">
      <c r="Q674" s="64"/>
      <c r="R674" s="64"/>
      <c r="Y674" s="64"/>
      <c r="Z674" s="64"/>
    </row>
    <row r="675">
      <c r="Q675" s="64"/>
      <c r="R675" s="64"/>
      <c r="Y675" s="64"/>
      <c r="Z675" s="64"/>
    </row>
    <row r="676">
      <c r="Q676" s="64"/>
      <c r="R676" s="64"/>
      <c r="Y676" s="64"/>
      <c r="Z676" s="64"/>
    </row>
    <row r="677">
      <c r="Q677" s="64"/>
      <c r="R677" s="64"/>
      <c r="Y677" s="64"/>
      <c r="Z677" s="64"/>
    </row>
    <row r="678">
      <c r="Q678" s="64"/>
      <c r="R678" s="64"/>
      <c r="Y678" s="64"/>
      <c r="Z678" s="64"/>
    </row>
    <row r="679">
      <c r="Q679" s="64"/>
      <c r="R679" s="64"/>
      <c r="Y679" s="64"/>
      <c r="Z679" s="64"/>
    </row>
    <row r="680">
      <c r="Q680" s="64"/>
      <c r="R680" s="64"/>
      <c r="Y680" s="64"/>
      <c r="Z680" s="64"/>
    </row>
    <row r="681">
      <c r="Q681" s="64"/>
      <c r="R681" s="64"/>
      <c r="Y681" s="64"/>
      <c r="Z681" s="64"/>
    </row>
    <row r="682">
      <c r="Q682" s="64"/>
      <c r="R682" s="64"/>
      <c r="Y682" s="64"/>
      <c r="Z682" s="64"/>
    </row>
    <row r="683">
      <c r="Q683" s="64"/>
      <c r="R683" s="64"/>
      <c r="Y683" s="64"/>
      <c r="Z683" s="64"/>
    </row>
    <row r="684">
      <c r="Q684" s="64"/>
      <c r="R684" s="64"/>
      <c r="Y684" s="64"/>
      <c r="Z684" s="64"/>
    </row>
    <row r="685">
      <c r="Q685" s="64"/>
      <c r="R685" s="64"/>
      <c r="Y685" s="64"/>
      <c r="Z685" s="64"/>
    </row>
    <row r="686">
      <c r="Q686" s="64"/>
      <c r="R686" s="64"/>
      <c r="Y686" s="64"/>
      <c r="Z686" s="64"/>
    </row>
    <row r="687">
      <c r="Q687" s="64"/>
      <c r="R687" s="64"/>
      <c r="Y687" s="64"/>
      <c r="Z687" s="64"/>
    </row>
    <row r="688">
      <c r="Q688" s="64"/>
      <c r="R688" s="64"/>
      <c r="Y688" s="64"/>
      <c r="Z688" s="64"/>
    </row>
    <row r="689">
      <c r="Q689" s="64"/>
      <c r="R689" s="64"/>
      <c r="Y689" s="64"/>
      <c r="Z689" s="64"/>
    </row>
    <row r="690">
      <c r="Q690" s="64"/>
      <c r="R690" s="64"/>
      <c r="Y690" s="64"/>
      <c r="Z690" s="64"/>
    </row>
    <row r="691">
      <c r="Q691" s="64"/>
      <c r="R691" s="64"/>
      <c r="Y691" s="64"/>
      <c r="Z691" s="64"/>
    </row>
    <row r="692">
      <c r="Q692" s="64"/>
      <c r="R692" s="64"/>
      <c r="Y692" s="64"/>
      <c r="Z692" s="64"/>
    </row>
    <row r="693">
      <c r="Q693" s="64"/>
      <c r="R693" s="64"/>
      <c r="Y693" s="64"/>
      <c r="Z693" s="64"/>
    </row>
    <row r="694">
      <c r="Q694" s="64"/>
      <c r="R694" s="64"/>
      <c r="Y694" s="64"/>
      <c r="Z694" s="64"/>
    </row>
    <row r="695">
      <c r="Q695" s="64"/>
      <c r="R695" s="64"/>
      <c r="Y695" s="64"/>
      <c r="Z695" s="64"/>
    </row>
    <row r="696">
      <c r="Q696" s="64"/>
      <c r="R696" s="64"/>
      <c r="Y696" s="64"/>
      <c r="Z696" s="64"/>
    </row>
    <row r="697">
      <c r="Q697" s="64"/>
      <c r="R697" s="64"/>
      <c r="Y697" s="64"/>
      <c r="Z697" s="64"/>
    </row>
    <row r="698">
      <c r="Q698" s="64"/>
      <c r="R698" s="64"/>
      <c r="Y698" s="64"/>
      <c r="Z698" s="64"/>
    </row>
    <row r="699">
      <c r="Q699" s="64"/>
      <c r="R699" s="64"/>
      <c r="Y699" s="64"/>
      <c r="Z699" s="64"/>
    </row>
    <row r="700">
      <c r="Q700" s="64"/>
      <c r="R700" s="64"/>
      <c r="Y700" s="64"/>
      <c r="Z700" s="64"/>
    </row>
    <row r="701">
      <c r="Q701" s="64"/>
      <c r="R701" s="64"/>
      <c r="Y701" s="64"/>
      <c r="Z701" s="64"/>
    </row>
    <row r="702">
      <c r="Q702" s="64"/>
      <c r="R702" s="64"/>
      <c r="Y702" s="64"/>
      <c r="Z702" s="64"/>
    </row>
    <row r="703">
      <c r="Q703" s="64"/>
      <c r="R703" s="64"/>
      <c r="Y703" s="64"/>
      <c r="Z703" s="64"/>
    </row>
    <row r="704">
      <c r="Q704" s="64"/>
      <c r="R704" s="64"/>
      <c r="Y704" s="64"/>
      <c r="Z704" s="64"/>
    </row>
    <row r="705">
      <c r="Q705" s="64"/>
      <c r="R705" s="64"/>
      <c r="Y705" s="64"/>
      <c r="Z705" s="64"/>
    </row>
    <row r="706">
      <c r="Q706" s="64"/>
      <c r="R706" s="64"/>
      <c r="Y706" s="64"/>
      <c r="Z706" s="64"/>
    </row>
    <row r="707">
      <c r="Q707" s="64"/>
      <c r="R707" s="64"/>
      <c r="Y707" s="64"/>
      <c r="Z707" s="64"/>
    </row>
    <row r="708">
      <c r="Q708" s="64"/>
      <c r="R708" s="64"/>
      <c r="Y708" s="64"/>
      <c r="Z708" s="64"/>
    </row>
    <row r="709">
      <c r="Q709" s="64"/>
      <c r="R709" s="64"/>
      <c r="Y709" s="64"/>
      <c r="Z709" s="64"/>
    </row>
    <row r="710">
      <c r="Q710" s="64"/>
      <c r="R710" s="64"/>
      <c r="Y710" s="64"/>
      <c r="Z710" s="64"/>
    </row>
    <row r="711">
      <c r="Q711" s="64"/>
      <c r="R711" s="64"/>
      <c r="Y711" s="64"/>
      <c r="Z711" s="64"/>
    </row>
    <row r="712">
      <c r="Q712" s="64"/>
      <c r="R712" s="64"/>
      <c r="Y712" s="64"/>
      <c r="Z712" s="64"/>
    </row>
    <row r="713">
      <c r="Q713" s="64"/>
      <c r="R713" s="64"/>
      <c r="Y713" s="64"/>
      <c r="Z713" s="64"/>
    </row>
    <row r="714">
      <c r="Q714" s="64"/>
      <c r="R714" s="64"/>
      <c r="Y714" s="64"/>
      <c r="Z714" s="64"/>
    </row>
    <row r="715">
      <c r="Q715" s="64"/>
      <c r="R715" s="64"/>
      <c r="Y715" s="64"/>
      <c r="Z715" s="64"/>
    </row>
    <row r="716">
      <c r="Q716" s="64"/>
      <c r="R716" s="64"/>
      <c r="Y716" s="64"/>
      <c r="Z716" s="64"/>
    </row>
    <row r="717">
      <c r="Q717" s="64"/>
      <c r="R717" s="64"/>
      <c r="Y717" s="64"/>
      <c r="Z717" s="64"/>
    </row>
    <row r="718">
      <c r="Q718" s="64"/>
      <c r="R718" s="64"/>
      <c r="Y718" s="64"/>
      <c r="Z718" s="64"/>
    </row>
    <row r="719">
      <c r="Q719" s="64"/>
      <c r="R719" s="64"/>
      <c r="Y719" s="64"/>
      <c r="Z719" s="64"/>
    </row>
    <row r="720">
      <c r="Q720" s="64"/>
      <c r="R720" s="64"/>
      <c r="Y720" s="64"/>
      <c r="Z720" s="64"/>
    </row>
    <row r="721">
      <c r="Q721" s="64"/>
      <c r="R721" s="64"/>
      <c r="Y721" s="64"/>
      <c r="Z721" s="64"/>
    </row>
    <row r="722">
      <c r="Q722" s="64"/>
      <c r="R722" s="64"/>
      <c r="Y722" s="64"/>
      <c r="Z722" s="64"/>
    </row>
    <row r="723">
      <c r="Q723" s="64"/>
      <c r="R723" s="64"/>
      <c r="Y723" s="64"/>
      <c r="Z723" s="64"/>
    </row>
    <row r="724">
      <c r="Q724" s="64"/>
      <c r="R724" s="64"/>
      <c r="Y724" s="64"/>
      <c r="Z724" s="64"/>
    </row>
    <row r="725">
      <c r="Q725" s="64"/>
      <c r="R725" s="64"/>
      <c r="Y725" s="64"/>
      <c r="Z725" s="64"/>
    </row>
    <row r="726">
      <c r="Q726" s="64"/>
      <c r="R726" s="64"/>
      <c r="Y726" s="64"/>
      <c r="Z726" s="64"/>
    </row>
    <row r="727">
      <c r="Q727" s="64"/>
      <c r="R727" s="64"/>
      <c r="Y727" s="64"/>
      <c r="Z727" s="64"/>
    </row>
    <row r="728">
      <c r="Q728" s="64"/>
      <c r="R728" s="64"/>
      <c r="Y728" s="64"/>
      <c r="Z728" s="64"/>
    </row>
    <row r="729">
      <c r="Q729" s="64"/>
      <c r="R729" s="64"/>
      <c r="Y729" s="64"/>
      <c r="Z729" s="64"/>
    </row>
    <row r="730">
      <c r="Q730" s="64"/>
      <c r="R730" s="64"/>
      <c r="Y730" s="64"/>
      <c r="Z730" s="64"/>
    </row>
    <row r="731">
      <c r="Q731" s="64"/>
      <c r="R731" s="64"/>
      <c r="Y731" s="64"/>
      <c r="Z731" s="64"/>
    </row>
    <row r="732">
      <c r="Q732" s="64"/>
      <c r="R732" s="64"/>
      <c r="Y732" s="64"/>
      <c r="Z732" s="64"/>
    </row>
    <row r="733">
      <c r="Q733" s="64"/>
      <c r="R733" s="64"/>
      <c r="Y733" s="64"/>
      <c r="Z733" s="64"/>
    </row>
    <row r="734">
      <c r="Q734" s="64"/>
      <c r="R734" s="64"/>
      <c r="Y734" s="64"/>
      <c r="Z734" s="64"/>
    </row>
    <row r="735">
      <c r="Q735" s="64"/>
      <c r="R735" s="64"/>
      <c r="Y735" s="64"/>
      <c r="Z735" s="64"/>
    </row>
    <row r="736">
      <c r="Q736" s="64"/>
      <c r="R736" s="64"/>
      <c r="Y736" s="64"/>
      <c r="Z736" s="64"/>
    </row>
    <row r="737">
      <c r="Q737" s="64"/>
      <c r="R737" s="64"/>
      <c r="Y737" s="64"/>
      <c r="Z737" s="64"/>
    </row>
    <row r="738">
      <c r="Q738" s="64"/>
      <c r="R738" s="64"/>
      <c r="Y738" s="64"/>
      <c r="Z738" s="64"/>
    </row>
    <row r="739">
      <c r="Q739" s="64"/>
      <c r="R739" s="64"/>
      <c r="Y739" s="64"/>
      <c r="Z739" s="64"/>
    </row>
    <row r="740">
      <c r="Q740" s="64"/>
      <c r="R740" s="64"/>
      <c r="Y740" s="64"/>
      <c r="Z740" s="64"/>
    </row>
    <row r="741">
      <c r="Q741" s="64"/>
      <c r="R741" s="64"/>
      <c r="Y741" s="64"/>
      <c r="Z741" s="64"/>
    </row>
    <row r="742">
      <c r="Q742" s="64"/>
      <c r="R742" s="64"/>
      <c r="Y742" s="64"/>
      <c r="Z742" s="64"/>
    </row>
    <row r="743">
      <c r="Q743" s="64"/>
      <c r="R743" s="64"/>
      <c r="Y743" s="64"/>
      <c r="Z743" s="64"/>
    </row>
    <row r="744">
      <c r="Q744" s="64"/>
      <c r="R744" s="64"/>
      <c r="Y744" s="64"/>
      <c r="Z744" s="64"/>
    </row>
    <row r="745">
      <c r="Q745" s="64"/>
      <c r="R745" s="64"/>
      <c r="Y745" s="64"/>
      <c r="Z745" s="64"/>
    </row>
    <row r="746">
      <c r="Q746" s="64"/>
      <c r="R746" s="64"/>
      <c r="Y746" s="64"/>
      <c r="Z746" s="64"/>
    </row>
    <row r="747">
      <c r="Q747" s="64"/>
      <c r="R747" s="64"/>
      <c r="Y747" s="64"/>
      <c r="Z747" s="64"/>
    </row>
    <row r="748">
      <c r="Q748" s="64"/>
      <c r="R748" s="64"/>
      <c r="Y748" s="64"/>
      <c r="Z748" s="64"/>
    </row>
    <row r="749">
      <c r="Q749" s="64"/>
      <c r="R749" s="64"/>
      <c r="Y749" s="64"/>
      <c r="Z749" s="64"/>
    </row>
    <row r="750">
      <c r="Q750" s="64"/>
      <c r="R750" s="64"/>
      <c r="Y750" s="64"/>
      <c r="Z750" s="64"/>
    </row>
    <row r="751">
      <c r="Q751" s="64"/>
      <c r="R751" s="64"/>
      <c r="Y751" s="64"/>
      <c r="Z751" s="64"/>
    </row>
    <row r="752">
      <c r="Q752" s="64"/>
      <c r="R752" s="64"/>
      <c r="Y752" s="64"/>
      <c r="Z752" s="64"/>
    </row>
    <row r="753">
      <c r="Q753" s="64"/>
      <c r="R753" s="64"/>
      <c r="Y753" s="64"/>
      <c r="Z753" s="64"/>
    </row>
    <row r="754">
      <c r="Q754" s="64"/>
      <c r="R754" s="64"/>
      <c r="Y754" s="64"/>
      <c r="Z754" s="64"/>
    </row>
    <row r="755">
      <c r="Q755" s="64"/>
      <c r="R755" s="64"/>
      <c r="Y755" s="64"/>
      <c r="Z755" s="64"/>
    </row>
    <row r="756">
      <c r="Q756" s="64"/>
      <c r="R756" s="64"/>
      <c r="Y756" s="64"/>
      <c r="Z756" s="64"/>
    </row>
    <row r="757">
      <c r="Q757" s="64"/>
      <c r="R757" s="64"/>
      <c r="Y757" s="64"/>
      <c r="Z757" s="64"/>
    </row>
    <row r="758">
      <c r="Q758" s="64"/>
      <c r="R758" s="64"/>
      <c r="Y758" s="64"/>
      <c r="Z758" s="64"/>
    </row>
    <row r="759">
      <c r="Q759" s="64"/>
      <c r="R759" s="64"/>
      <c r="Y759" s="64"/>
      <c r="Z759" s="64"/>
    </row>
    <row r="760">
      <c r="Q760" s="64"/>
      <c r="R760" s="64"/>
      <c r="Y760" s="64"/>
      <c r="Z760" s="64"/>
    </row>
    <row r="761">
      <c r="Q761" s="64"/>
      <c r="R761" s="64"/>
      <c r="Y761" s="64"/>
      <c r="Z761" s="64"/>
    </row>
    <row r="762">
      <c r="Q762" s="64"/>
      <c r="R762" s="64"/>
      <c r="Y762" s="64"/>
      <c r="Z762" s="64"/>
    </row>
    <row r="763">
      <c r="Q763" s="64"/>
      <c r="R763" s="64"/>
      <c r="Y763" s="64"/>
      <c r="Z763" s="64"/>
    </row>
    <row r="764">
      <c r="Q764" s="64"/>
      <c r="R764" s="64"/>
      <c r="Y764" s="64"/>
      <c r="Z764" s="64"/>
    </row>
    <row r="765">
      <c r="Q765" s="64"/>
      <c r="R765" s="64"/>
      <c r="Y765" s="64"/>
      <c r="Z765" s="64"/>
    </row>
    <row r="766">
      <c r="Q766" s="64"/>
      <c r="R766" s="64"/>
      <c r="Y766" s="64"/>
      <c r="Z766" s="64"/>
    </row>
    <row r="767">
      <c r="Q767" s="64"/>
      <c r="R767" s="64"/>
      <c r="Y767" s="64"/>
      <c r="Z767" s="64"/>
    </row>
    <row r="768">
      <c r="Q768" s="64"/>
      <c r="R768" s="64"/>
      <c r="Y768" s="64"/>
      <c r="Z768" s="64"/>
    </row>
    <row r="769">
      <c r="Q769" s="64"/>
      <c r="R769" s="64"/>
      <c r="Y769" s="64"/>
      <c r="Z769" s="64"/>
    </row>
    <row r="770">
      <c r="Q770" s="64"/>
      <c r="R770" s="64"/>
      <c r="Y770" s="64"/>
      <c r="Z770" s="64"/>
    </row>
    <row r="771">
      <c r="Q771" s="64"/>
      <c r="R771" s="64"/>
      <c r="Y771" s="64"/>
      <c r="Z771" s="64"/>
    </row>
    <row r="772">
      <c r="Q772" s="64"/>
      <c r="R772" s="64"/>
      <c r="Y772" s="64"/>
      <c r="Z772" s="64"/>
    </row>
    <row r="773">
      <c r="Q773" s="64"/>
      <c r="R773" s="64"/>
      <c r="Y773" s="64"/>
      <c r="Z773" s="64"/>
    </row>
    <row r="774">
      <c r="Q774" s="64"/>
      <c r="R774" s="64"/>
      <c r="Y774" s="64"/>
      <c r="Z774" s="64"/>
    </row>
    <row r="775">
      <c r="Q775" s="64"/>
      <c r="R775" s="64"/>
      <c r="Y775" s="64"/>
      <c r="Z775" s="64"/>
    </row>
    <row r="776">
      <c r="Q776" s="64"/>
      <c r="R776" s="64"/>
      <c r="Y776" s="64"/>
      <c r="Z776" s="64"/>
    </row>
    <row r="777">
      <c r="Q777" s="64"/>
      <c r="R777" s="64"/>
      <c r="Y777" s="64"/>
      <c r="Z777" s="64"/>
    </row>
    <row r="778">
      <c r="Q778" s="64"/>
      <c r="R778" s="64"/>
      <c r="Y778" s="64"/>
      <c r="Z778" s="64"/>
    </row>
    <row r="779">
      <c r="Q779" s="64"/>
      <c r="R779" s="64"/>
      <c r="Y779" s="64"/>
      <c r="Z779" s="64"/>
    </row>
    <row r="780">
      <c r="Q780" s="64"/>
      <c r="R780" s="64"/>
      <c r="Y780" s="64"/>
      <c r="Z780" s="64"/>
    </row>
    <row r="781">
      <c r="Q781" s="64"/>
      <c r="R781" s="64"/>
      <c r="Y781" s="64"/>
      <c r="Z781" s="64"/>
    </row>
    <row r="782">
      <c r="Q782" s="64"/>
      <c r="R782" s="64"/>
      <c r="Y782" s="64"/>
      <c r="Z782" s="64"/>
    </row>
    <row r="783">
      <c r="Q783" s="64"/>
      <c r="R783" s="64"/>
      <c r="Y783" s="64"/>
      <c r="Z783" s="64"/>
    </row>
    <row r="784">
      <c r="Q784" s="64"/>
      <c r="R784" s="64"/>
      <c r="Y784" s="64"/>
      <c r="Z784" s="64"/>
    </row>
    <row r="785">
      <c r="Q785" s="64"/>
      <c r="R785" s="64"/>
      <c r="Y785" s="64"/>
      <c r="Z785" s="64"/>
    </row>
    <row r="786">
      <c r="Q786" s="64"/>
      <c r="R786" s="64"/>
      <c r="Y786" s="64"/>
      <c r="Z786" s="64"/>
    </row>
    <row r="787">
      <c r="Q787" s="64"/>
      <c r="R787" s="64"/>
      <c r="Y787" s="64"/>
      <c r="Z787" s="64"/>
    </row>
    <row r="788">
      <c r="Q788" s="64"/>
      <c r="R788" s="64"/>
      <c r="Y788" s="64"/>
      <c r="Z788" s="64"/>
    </row>
    <row r="789">
      <c r="Q789" s="64"/>
      <c r="R789" s="64"/>
      <c r="Y789" s="64"/>
      <c r="Z789" s="64"/>
    </row>
    <row r="790">
      <c r="Q790" s="64"/>
      <c r="R790" s="64"/>
      <c r="Y790" s="64"/>
      <c r="Z790" s="64"/>
    </row>
    <row r="791">
      <c r="Q791" s="64"/>
      <c r="R791" s="64"/>
      <c r="Y791" s="64"/>
      <c r="Z791" s="64"/>
    </row>
    <row r="792">
      <c r="Q792" s="64"/>
      <c r="R792" s="64"/>
      <c r="Y792" s="64"/>
      <c r="Z792" s="64"/>
    </row>
    <row r="793">
      <c r="Q793" s="64"/>
      <c r="R793" s="64"/>
      <c r="Y793" s="64"/>
      <c r="Z793" s="64"/>
    </row>
    <row r="794">
      <c r="Q794" s="64"/>
      <c r="R794" s="64"/>
      <c r="Y794" s="64"/>
      <c r="Z794" s="64"/>
    </row>
    <row r="795">
      <c r="Q795" s="64"/>
      <c r="R795" s="64"/>
      <c r="Y795" s="64"/>
      <c r="Z795" s="64"/>
    </row>
    <row r="796">
      <c r="Q796" s="64"/>
      <c r="R796" s="64"/>
      <c r="Y796" s="64"/>
      <c r="Z796" s="64"/>
    </row>
    <row r="797">
      <c r="Q797" s="64"/>
      <c r="R797" s="64"/>
      <c r="Y797" s="64"/>
      <c r="Z797" s="64"/>
    </row>
    <row r="798">
      <c r="Q798" s="64"/>
      <c r="R798" s="64"/>
      <c r="Y798" s="64"/>
      <c r="Z798" s="64"/>
    </row>
    <row r="799">
      <c r="Q799" s="64"/>
      <c r="R799" s="64"/>
      <c r="Y799" s="64"/>
      <c r="Z799" s="64"/>
    </row>
    <row r="800">
      <c r="Q800" s="64"/>
      <c r="R800" s="64"/>
      <c r="Y800" s="64"/>
      <c r="Z800" s="64"/>
    </row>
    <row r="801">
      <c r="Q801" s="64"/>
      <c r="R801" s="64"/>
      <c r="Y801" s="64"/>
      <c r="Z801" s="64"/>
    </row>
    <row r="802">
      <c r="Q802" s="64"/>
      <c r="R802" s="64"/>
      <c r="Y802" s="64"/>
      <c r="Z802" s="64"/>
    </row>
    <row r="803">
      <c r="Q803" s="64"/>
      <c r="R803" s="64"/>
      <c r="Y803" s="64"/>
      <c r="Z803" s="64"/>
    </row>
    <row r="804">
      <c r="Q804" s="64"/>
      <c r="R804" s="64"/>
      <c r="Y804" s="64"/>
      <c r="Z804" s="64"/>
    </row>
    <row r="805">
      <c r="Q805" s="64"/>
      <c r="R805" s="64"/>
      <c r="Y805" s="64"/>
      <c r="Z805" s="64"/>
    </row>
    <row r="806">
      <c r="Q806" s="64"/>
      <c r="R806" s="64"/>
      <c r="Y806" s="64"/>
      <c r="Z806" s="64"/>
    </row>
    <row r="807">
      <c r="Q807" s="64"/>
      <c r="R807" s="64"/>
      <c r="Y807" s="64"/>
      <c r="Z807" s="64"/>
    </row>
    <row r="808">
      <c r="Q808" s="64"/>
      <c r="R808" s="64"/>
      <c r="Y808" s="64"/>
      <c r="Z808" s="64"/>
    </row>
    <row r="809">
      <c r="Q809" s="64"/>
      <c r="R809" s="64"/>
      <c r="Y809" s="64"/>
      <c r="Z809" s="64"/>
    </row>
    <row r="810">
      <c r="Q810" s="64"/>
      <c r="R810" s="64"/>
      <c r="Y810" s="64"/>
      <c r="Z810" s="64"/>
    </row>
    <row r="811">
      <c r="Q811" s="64"/>
      <c r="R811" s="64"/>
      <c r="Y811" s="64"/>
      <c r="Z811" s="64"/>
    </row>
    <row r="812">
      <c r="Q812" s="64"/>
      <c r="R812" s="64"/>
      <c r="Y812" s="64"/>
      <c r="Z812" s="64"/>
    </row>
    <row r="813">
      <c r="Q813" s="64"/>
      <c r="R813" s="64"/>
      <c r="Y813" s="64"/>
      <c r="Z813" s="64"/>
    </row>
    <row r="814">
      <c r="Q814" s="64"/>
      <c r="R814" s="64"/>
      <c r="Y814" s="64"/>
      <c r="Z814" s="64"/>
    </row>
    <row r="815">
      <c r="Q815" s="64"/>
      <c r="R815" s="64"/>
      <c r="Y815" s="64"/>
      <c r="Z815" s="64"/>
    </row>
    <row r="816">
      <c r="Q816" s="64"/>
      <c r="R816" s="64"/>
      <c r="Y816" s="64"/>
      <c r="Z816" s="64"/>
    </row>
    <row r="817">
      <c r="Q817" s="64"/>
      <c r="R817" s="64"/>
      <c r="Y817" s="64"/>
      <c r="Z817" s="64"/>
    </row>
    <row r="818">
      <c r="Q818" s="64"/>
      <c r="R818" s="64"/>
      <c r="Y818" s="64"/>
      <c r="Z818" s="64"/>
    </row>
    <row r="819">
      <c r="Q819" s="64"/>
      <c r="R819" s="64"/>
      <c r="Y819" s="64"/>
      <c r="Z819" s="64"/>
    </row>
    <row r="820">
      <c r="Q820" s="64"/>
      <c r="R820" s="64"/>
      <c r="Y820" s="64"/>
      <c r="Z820" s="64"/>
    </row>
    <row r="821">
      <c r="Q821" s="64"/>
      <c r="R821" s="64"/>
      <c r="Y821" s="64"/>
      <c r="Z821" s="64"/>
    </row>
    <row r="822">
      <c r="Q822" s="64"/>
      <c r="R822" s="64"/>
      <c r="Y822" s="64"/>
      <c r="Z822" s="64"/>
    </row>
    <row r="823">
      <c r="Q823" s="64"/>
      <c r="R823" s="64"/>
      <c r="Y823" s="64"/>
      <c r="Z823" s="64"/>
    </row>
    <row r="824">
      <c r="Q824" s="64"/>
      <c r="R824" s="64"/>
      <c r="Y824" s="64"/>
      <c r="Z824" s="64"/>
    </row>
    <row r="825">
      <c r="Q825" s="64"/>
      <c r="R825" s="64"/>
      <c r="Y825" s="64"/>
      <c r="Z825" s="64"/>
    </row>
    <row r="826">
      <c r="Q826" s="64"/>
      <c r="R826" s="64"/>
      <c r="Y826" s="64"/>
      <c r="Z826" s="64"/>
    </row>
    <row r="827">
      <c r="Q827" s="64"/>
      <c r="R827" s="64"/>
      <c r="Y827" s="64"/>
      <c r="Z827" s="64"/>
    </row>
    <row r="828">
      <c r="Q828" s="64"/>
      <c r="R828" s="64"/>
      <c r="Y828" s="64"/>
      <c r="Z828" s="64"/>
    </row>
    <row r="829">
      <c r="Q829" s="64"/>
      <c r="R829" s="64"/>
      <c r="Y829" s="64"/>
      <c r="Z829" s="64"/>
    </row>
    <row r="830">
      <c r="Q830" s="64"/>
      <c r="R830" s="64"/>
      <c r="Y830" s="64"/>
      <c r="Z830" s="64"/>
    </row>
    <row r="831">
      <c r="Q831" s="64"/>
      <c r="R831" s="64"/>
      <c r="Y831" s="64"/>
      <c r="Z831" s="64"/>
    </row>
    <row r="832">
      <c r="Q832" s="64"/>
      <c r="R832" s="64"/>
      <c r="Y832" s="64"/>
      <c r="Z832" s="64"/>
    </row>
    <row r="833">
      <c r="Q833" s="64"/>
      <c r="R833" s="64"/>
      <c r="Y833" s="64"/>
      <c r="Z833" s="64"/>
    </row>
    <row r="834">
      <c r="Q834" s="64"/>
      <c r="R834" s="64"/>
      <c r="Y834" s="64"/>
      <c r="Z834" s="64"/>
    </row>
    <row r="835">
      <c r="Q835" s="64"/>
      <c r="R835" s="64"/>
      <c r="Y835" s="64"/>
      <c r="Z835" s="64"/>
    </row>
    <row r="836">
      <c r="Q836" s="64"/>
      <c r="R836" s="64"/>
      <c r="Y836" s="64"/>
      <c r="Z836" s="64"/>
    </row>
    <row r="837">
      <c r="Q837" s="64"/>
      <c r="R837" s="64"/>
      <c r="Y837" s="64"/>
      <c r="Z837" s="64"/>
    </row>
    <row r="838">
      <c r="Q838" s="64"/>
      <c r="R838" s="64"/>
      <c r="Y838" s="64"/>
      <c r="Z838" s="64"/>
    </row>
    <row r="839">
      <c r="Q839" s="64"/>
      <c r="R839" s="64"/>
      <c r="Y839" s="64"/>
      <c r="Z839" s="64"/>
    </row>
    <row r="840">
      <c r="Q840" s="64"/>
      <c r="R840" s="64"/>
      <c r="Y840" s="64"/>
      <c r="Z840" s="64"/>
    </row>
    <row r="841">
      <c r="Q841" s="64"/>
      <c r="R841" s="64"/>
      <c r="Y841" s="64"/>
      <c r="Z841" s="64"/>
    </row>
    <row r="842">
      <c r="Q842" s="64"/>
      <c r="R842" s="64"/>
      <c r="Y842" s="64"/>
      <c r="Z842" s="64"/>
    </row>
    <row r="843">
      <c r="Q843" s="64"/>
      <c r="R843" s="64"/>
      <c r="Y843" s="64"/>
      <c r="Z843" s="64"/>
    </row>
    <row r="844">
      <c r="Q844" s="64"/>
      <c r="R844" s="64"/>
      <c r="Y844" s="64"/>
      <c r="Z844" s="64"/>
    </row>
    <row r="845">
      <c r="Q845" s="64"/>
      <c r="R845" s="64"/>
      <c r="Y845" s="64"/>
      <c r="Z845" s="64"/>
    </row>
    <row r="846">
      <c r="Q846" s="64"/>
      <c r="R846" s="64"/>
      <c r="Y846" s="64"/>
      <c r="Z846" s="64"/>
    </row>
    <row r="847">
      <c r="Q847" s="64"/>
      <c r="R847" s="64"/>
      <c r="Y847" s="64"/>
      <c r="Z847" s="64"/>
    </row>
    <row r="848">
      <c r="Q848" s="64"/>
      <c r="R848" s="64"/>
      <c r="Y848" s="64"/>
      <c r="Z848" s="64"/>
    </row>
    <row r="849">
      <c r="Q849" s="64"/>
      <c r="R849" s="64"/>
      <c r="Y849" s="64"/>
      <c r="Z849" s="64"/>
    </row>
    <row r="850">
      <c r="Q850" s="64"/>
      <c r="R850" s="64"/>
      <c r="Y850" s="64"/>
      <c r="Z850" s="64"/>
    </row>
    <row r="851">
      <c r="Q851" s="64"/>
      <c r="R851" s="64"/>
      <c r="Y851" s="64"/>
      <c r="Z851" s="64"/>
    </row>
    <row r="852">
      <c r="Q852" s="64"/>
      <c r="R852" s="64"/>
      <c r="Y852" s="64"/>
      <c r="Z852" s="64"/>
    </row>
    <row r="853">
      <c r="Q853" s="64"/>
      <c r="R853" s="64"/>
      <c r="Y853" s="64"/>
      <c r="Z853" s="64"/>
    </row>
    <row r="854">
      <c r="Q854" s="64"/>
      <c r="R854" s="64"/>
      <c r="Y854" s="64"/>
      <c r="Z854" s="64"/>
    </row>
    <row r="855">
      <c r="Q855" s="64"/>
      <c r="R855" s="64"/>
      <c r="Y855" s="64"/>
      <c r="Z855" s="64"/>
    </row>
    <row r="856">
      <c r="Q856" s="64"/>
      <c r="R856" s="64"/>
      <c r="Y856" s="64"/>
      <c r="Z856" s="64"/>
    </row>
    <row r="857">
      <c r="Q857" s="64"/>
      <c r="R857" s="64"/>
      <c r="Y857" s="64"/>
      <c r="Z857" s="64"/>
    </row>
    <row r="858">
      <c r="Q858" s="64"/>
      <c r="R858" s="64"/>
      <c r="Y858" s="64"/>
      <c r="Z858" s="64"/>
    </row>
    <row r="859">
      <c r="Q859" s="64"/>
      <c r="R859" s="64"/>
      <c r="Y859" s="64"/>
      <c r="Z859" s="64"/>
    </row>
    <row r="860">
      <c r="Q860" s="64"/>
      <c r="R860" s="64"/>
      <c r="Y860" s="64"/>
      <c r="Z860" s="64"/>
    </row>
    <row r="861">
      <c r="Q861" s="64"/>
      <c r="R861" s="64"/>
      <c r="Y861" s="64"/>
      <c r="Z861" s="64"/>
    </row>
    <row r="862">
      <c r="Q862" s="64"/>
      <c r="R862" s="64"/>
      <c r="Y862" s="64"/>
      <c r="Z862" s="64"/>
    </row>
    <row r="863">
      <c r="Q863" s="64"/>
      <c r="R863" s="64"/>
      <c r="Y863" s="64"/>
      <c r="Z863" s="64"/>
    </row>
    <row r="864">
      <c r="Q864" s="64"/>
      <c r="R864" s="64"/>
      <c r="Y864" s="64"/>
      <c r="Z864" s="64"/>
    </row>
    <row r="865">
      <c r="Q865" s="64"/>
      <c r="R865" s="64"/>
      <c r="Y865" s="64"/>
      <c r="Z865" s="64"/>
    </row>
    <row r="866">
      <c r="Q866" s="64"/>
      <c r="R866" s="64"/>
      <c r="Y866" s="64"/>
      <c r="Z866" s="64"/>
    </row>
    <row r="867">
      <c r="Q867" s="64"/>
      <c r="R867" s="64"/>
      <c r="Y867" s="64"/>
      <c r="Z867" s="64"/>
    </row>
    <row r="868">
      <c r="Q868" s="64"/>
      <c r="R868" s="64"/>
      <c r="Y868" s="64"/>
      <c r="Z868" s="64"/>
    </row>
    <row r="869">
      <c r="Q869" s="64"/>
      <c r="R869" s="64"/>
      <c r="Y869" s="64"/>
      <c r="Z869" s="64"/>
    </row>
    <row r="870">
      <c r="Q870" s="64"/>
      <c r="R870" s="64"/>
      <c r="Y870" s="64"/>
      <c r="Z870" s="64"/>
    </row>
    <row r="871">
      <c r="Q871" s="64"/>
      <c r="R871" s="64"/>
      <c r="Y871" s="64"/>
      <c r="Z871" s="64"/>
    </row>
    <row r="872">
      <c r="Q872" s="64"/>
      <c r="R872" s="64"/>
      <c r="Y872" s="64"/>
      <c r="Z872" s="64"/>
    </row>
    <row r="873">
      <c r="Q873" s="64"/>
      <c r="R873" s="64"/>
      <c r="Y873" s="64"/>
      <c r="Z873" s="64"/>
    </row>
    <row r="874">
      <c r="Q874" s="64"/>
      <c r="R874" s="64"/>
      <c r="Y874" s="64"/>
      <c r="Z874" s="64"/>
    </row>
    <row r="875">
      <c r="Q875" s="64"/>
      <c r="R875" s="64"/>
      <c r="Y875" s="64"/>
      <c r="Z875" s="64"/>
    </row>
    <row r="876">
      <c r="Q876" s="64"/>
      <c r="R876" s="64"/>
      <c r="Y876" s="64"/>
      <c r="Z876" s="64"/>
    </row>
    <row r="877">
      <c r="Q877" s="64"/>
      <c r="R877" s="64"/>
      <c r="Y877" s="64"/>
      <c r="Z877" s="64"/>
    </row>
    <row r="878">
      <c r="Q878" s="64"/>
      <c r="R878" s="64"/>
      <c r="Y878" s="64"/>
      <c r="Z878" s="64"/>
    </row>
    <row r="879">
      <c r="Q879" s="64"/>
      <c r="R879" s="64"/>
      <c r="Y879" s="64"/>
      <c r="Z879" s="64"/>
    </row>
    <row r="880">
      <c r="Q880" s="64"/>
      <c r="R880" s="64"/>
      <c r="Y880" s="64"/>
      <c r="Z880" s="64"/>
    </row>
    <row r="881">
      <c r="Q881" s="64"/>
      <c r="R881" s="64"/>
      <c r="Y881" s="64"/>
      <c r="Z881" s="64"/>
    </row>
    <row r="882">
      <c r="Q882" s="64"/>
      <c r="R882" s="64"/>
      <c r="Y882" s="64"/>
      <c r="Z882" s="64"/>
    </row>
    <row r="883">
      <c r="Q883" s="64"/>
      <c r="R883" s="64"/>
      <c r="Y883" s="64"/>
      <c r="Z883" s="64"/>
    </row>
    <row r="884">
      <c r="Q884" s="64"/>
      <c r="R884" s="64"/>
      <c r="Y884" s="64"/>
      <c r="Z884" s="64"/>
    </row>
    <row r="885">
      <c r="Q885" s="64"/>
      <c r="R885" s="64"/>
      <c r="Y885" s="64"/>
      <c r="Z885" s="64"/>
    </row>
    <row r="886">
      <c r="Q886" s="64"/>
      <c r="R886" s="64"/>
      <c r="Y886" s="64"/>
      <c r="Z886" s="64"/>
    </row>
    <row r="887">
      <c r="Q887" s="64"/>
      <c r="R887" s="64"/>
      <c r="Y887" s="64"/>
      <c r="Z887" s="64"/>
    </row>
    <row r="888">
      <c r="Q888" s="64"/>
      <c r="R888" s="64"/>
      <c r="Y888" s="64"/>
      <c r="Z888" s="64"/>
    </row>
    <row r="889">
      <c r="Q889" s="64"/>
      <c r="R889" s="64"/>
      <c r="Y889" s="64"/>
      <c r="Z889" s="64"/>
    </row>
    <row r="890">
      <c r="Q890" s="64"/>
      <c r="R890" s="64"/>
      <c r="Y890" s="64"/>
      <c r="Z890" s="64"/>
    </row>
    <row r="891">
      <c r="Q891" s="64"/>
      <c r="R891" s="64"/>
      <c r="Y891" s="64"/>
      <c r="Z891" s="64"/>
    </row>
    <row r="892">
      <c r="Q892" s="64"/>
      <c r="R892" s="64"/>
      <c r="Y892" s="64"/>
      <c r="Z892" s="64"/>
    </row>
    <row r="893">
      <c r="Q893" s="64"/>
      <c r="R893" s="64"/>
      <c r="Y893" s="64"/>
      <c r="Z893" s="64"/>
    </row>
    <row r="894">
      <c r="Q894" s="64"/>
      <c r="R894" s="64"/>
      <c r="Y894" s="64"/>
      <c r="Z894" s="64"/>
    </row>
    <row r="895">
      <c r="Q895" s="64"/>
      <c r="R895" s="64"/>
      <c r="Y895" s="64"/>
      <c r="Z895" s="64"/>
    </row>
    <row r="896">
      <c r="Q896" s="64"/>
      <c r="R896" s="64"/>
      <c r="Y896" s="64"/>
      <c r="Z896" s="64"/>
    </row>
    <row r="897">
      <c r="Q897" s="64"/>
      <c r="R897" s="64"/>
      <c r="Y897" s="64"/>
      <c r="Z897" s="64"/>
    </row>
    <row r="898">
      <c r="Q898" s="64"/>
      <c r="R898" s="64"/>
      <c r="Y898" s="64"/>
      <c r="Z898" s="64"/>
    </row>
    <row r="899">
      <c r="Q899" s="64"/>
      <c r="R899" s="64"/>
      <c r="Y899" s="64"/>
      <c r="Z899" s="64"/>
    </row>
    <row r="900">
      <c r="Q900" s="64"/>
      <c r="R900" s="64"/>
      <c r="Y900" s="64"/>
      <c r="Z900" s="64"/>
    </row>
    <row r="901">
      <c r="Q901" s="64"/>
      <c r="R901" s="64"/>
      <c r="Y901" s="64"/>
      <c r="Z901" s="64"/>
    </row>
    <row r="902">
      <c r="Q902" s="64"/>
      <c r="R902" s="64"/>
      <c r="Y902" s="64"/>
      <c r="Z902" s="64"/>
    </row>
    <row r="903">
      <c r="Q903" s="64"/>
      <c r="R903" s="64"/>
      <c r="Y903" s="64"/>
      <c r="Z903" s="64"/>
    </row>
    <row r="904">
      <c r="Q904" s="64"/>
      <c r="R904" s="64"/>
      <c r="Y904" s="64"/>
      <c r="Z904" s="64"/>
    </row>
    <row r="905">
      <c r="Q905" s="64"/>
      <c r="R905" s="64"/>
      <c r="Y905" s="64"/>
      <c r="Z905" s="64"/>
    </row>
    <row r="906">
      <c r="Q906" s="64"/>
      <c r="R906" s="64"/>
      <c r="Y906" s="64"/>
      <c r="Z906" s="64"/>
    </row>
    <row r="907">
      <c r="Q907" s="64"/>
      <c r="R907" s="64"/>
      <c r="Y907" s="64"/>
      <c r="Z907" s="64"/>
    </row>
    <row r="908">
      <c r="Q908" s="64"/>
      <c r="R908" s="64"/>
      <c r="Y908" s="64"/>
      <c r="Z908" s="64"/>
    </row>
    <row r="909">
      <c r="Q909" s="64"/>
      <c r="R909" s="64"/>
      <c r="Y909" s="64"/>
      <c r="Z909" s="64"/>
    </row>
    <row r="910">
      <c r="Q910" s="64"/>
      <c r="R910" s="64"/>
      <c r="Y910" s="64"/>
      <c r="Z910" s="64"/>
    </row>
    <row r="911">
      <c r="Q911" s="64"/>
      <c r="R911" s="64"/>
      <c r="Y911" s="64"/>
      <c r="Z911" s="64"/>
    </row>
    <row r="912">
      <c r="Q912" s="64"/>
      <c r="R912" s="64"/>
      <c r="Y912" s="64"/>
      <c r="Z912" s="64"/>
    </row>
    <row r="913">
      <c r="Q913" s="64"/>
      <c r="R913" s="64"/>
      <c r="Y913" s="64"/>
      <c r="Z913" s="64"/>
    </row>
    <row r="914">
      <c r="Q914" s="64"/>
      <c r="R914" s="64"/>
      <c r="Y914" s="64"/>
      <c r="Z914" s="64"/>
    </row>
    <row r="915">
      <c r="Q915" s="64"/>
      <c r="R915" s="64"/>
      <c r="Y915" s="64"/>
      <c r="Z915" s="64"/>
    </row>
    <row r="916">
      <c r="Q916" s="64"/>
      <c r="R916" s="64"/>
      <c r="Y916" s="64"/>
      <c r="Z916" s="64"/>
    </row>
    <row r="917">
      <c r="Q917" s="64"/>
      <c r="R917" s="64"/>
      <c r="Y917" s="64"/>
      <c r="Z917" s="64"/>
    </row>
    <row r="918">
      <c r="Q918" s="64"/>
      <c r="R918" s="64"/>
      <c r="Y918" s="64"/>
      <c r="Z918" s="64"/>
    </row>
    <row r="919">
      <c r="Q919" s="64"/>
      <c r="R919" s="64"/>
      <c r="Y919" s="64"/>
      <c r="Z919" s="64"/>
    </row>
    <row r="920">
      <c r="Q920" s="64"/>
      <c r="R920" s="64"/>
      <c r="Y920" s="64"/>
      <c r="Z920" s="64"/>
    </row>
    <row r="921">
      <c r="Q921" s="64"/>
      <c r="R921" s="64"/>
      <c r="Y921" s="64"/>
      <c r="Z921" s="64"/>
    </row>
    <row r="922">
      <c r="Q922" s="64"/>
      <c r="R922" s="64"/>
      <c r="Y922" s="64"/>
      <c r="Z922" s="64"/>
    </row>
    <row r="923">
      <c r="Q923" s="64"/>
      <c r="R923" s="64"/>
      <c r="Y923" s="64"/>
      <c r="Z923" s="64"/>
    </row>
    <row r="924">
      <c r="Q924" s="64"/>
      <c r="R924" s="64"/>
      <c r="Y924" s="64"/>
      <c r="Z924" s="64"/>
    </row>
    <row r="925">
      <c r="Q925" s="64"/>
      <c r="R925" s="64"/>
      <c r="Y925" s="64"/>
      <c r="Z925" s="64"/>
    </row>
    <row r="926">
      <c r="Q926" s="64"/>
      <c r="R926" s="64"/>
      <c r="Y926" s="64"/>
      <c r="Z926" s="64"/>
    </row>
    <row r="927">
      <c r="Q927" s="64"/>
      <c r="R927" s="64"/>
      <c r="Y927" s="64"/>
      <c r="Z927" s="64"/>
    </row>
    <row r="928">
      <c r="Q928" s="64"/>
      <c r="R928" s="64"/>
      <c r="Y928" s="64"/>
      <c r="Z928" s="64"/>
    </row>
    <row r="929">
      <c r="Q929" s="64"/>
      <c r="R929" s="64"/>
      <c r="Y929" s="64"/>
      <c r="Z929" s="64"/>
    </row>
    <row r="930">
      <c r="Q930" s="64"/>
      <c r="R930" s="64"/>
      <c r="Y930" s="64"/>
      <c r="Z930" s="64"/>
    </row>
    <row r="931">
      <c r="Q931" s="64"/>
      <c r="R931" s="64"/>
      <c r="Y931" s="64"/>
      <c r="Z931" s="64"/>
    </row>
    <row r="932">
      <c r="Q932" s="64"/>
      <c r="R932" s="64"/>
      <c r="Y932" s="64"/>
      <c r="Z932" s="64"/>
    </row>
    <row r="933">
      <c r="Q933" s="64"/>
      <c r="R933" s="64"/>
      <c r="Y933" s="64"/>
      <c r="Z933" s="64"/>
    </row>
    <row r="934">
      <c r="Q934" s="64"/>
      <c r="R934" s="64"/>
      <c r="Y934" s="64"/>
      <c r="Z934" s="64"/>
    </row>
    <row r="935">
      <c r="Q935" s="64"/>
      <c r="R935" s="64"/>
      <c r="Y935" s="64"/>
      <c r="Z935" s="64"/>
    </row>
    <row r="936">
      <c r="Q936" s="64"/>
      <c r="R936" s="64"/>
      <c r="Y936" s="64"/>
      <c r="Z936" s="64"/>
    </row>
    <row r="937">
      <c r="Q937" s="64"/>
      <c r="R937" s="64"/>
      <c r="Y937" s="64"/>
      <c r="Z937" s="64"/>
    </row>
    <row r="938">
      <c r="Q938" s="64"/>
      <c r="R938" s="64"/>
      <c r="Y938" s="64"/>
      <c r="Z938" s="64"/>
    </row>
    <row r="939">
      <c r="Q939" s="64"/>
      <c r="R939" s="64"/>
      <c r="Y939" s="64"/>
      <c r="Z939" s="64"/>
    </row>
    <row r="940">
      <c r="Q940" s="64"/>
      <c r="R940" s="64"/>
      <c r="Y940" s="64"/>
      <c r="Z940" s="64"/>
    </row>
    <row r="941">
      <c r="Q941" s="64"/>
      <c r="R941" s="64"/>
      <c r="Y941" s="64"/>
      <c r="Z941" s="64"/>
    </row>
    <row r="942">
      <c r="Q942" s="64"/>
      <c r="R942" s="64"/>
      <c r="Y942" s="64"/>
      <c r="Z942" s="64"/>
    </row>
    <row r="943">
      <c r="Q943" s="64"/>
      <c r="R943" s="64"/>
      <c r="Y943" s="64"/>
      <c r="Z943" s="64"/>
    </row>
    <row r="944">
      <c r="Q944" s="64"/>
      <c r="R944" s="64"/>
      <c r="Y944" s="64"/>
      <c r="Z944" s="64"/>
    </row>
    <row r="945">
      <c r="Q945" s="64"/>
      <c r="R945" s="64"/>
      <c r="Y945" s="64"/>
      <c r="Z945" s="64"/>
    </row>
    <row r="946">
      <c r="Q946" s="64"/>
      <c r="R946" s="64"/>
      <c r="Y946" s="64"/>
      <c r="Z946" s="64"/>
    </row>
    <row r="947">
      <c r="Q947" s="64"/>
      <c r="R947" s="64"/>
      <c r="Y947" s="64"/>
      <c r="Z947" s="64"/>
    </row>
    <row r="948">
      <c r="Q948" s="64"/>
      <c r="R948" s="64"/>
      <c r="Y948" s="64"/>
      <c r="Z948" s="64"/>
    </row>
    <row r="949">
      <c r="Q949" s="64"/>
      <c r="R949" s="64"/>
      <c r="Y949" s="64"/>
      <c r="Z949" s="64"/>
    </row>
    <row r="950">
      <c r="Q950" s="64"/>
      <c r="R950" s="64"/>
      <c r="Y950" s="64"/>
      <c r="Z950" s="64"/>
    </row>
    <row r="951">
      <c r="Q951" s="64"/>
      <c r="R951" s="64"/>
      <c r="Y951" s="64"/>
      <c r="Z951" s="64"/>
    </row>
    <row r="952">
      <c r="Q952" s="64"/>
      <c r="R952" s="64"/>
      <c r="Y952" s="64"/>
      <c r="Z952" s="64"/>
    </row>
    <row r="953">
      <c r="Q953" s="64"/>
      <c r="R953" s="64"/>
      <c r="Y953" s="64"/>
      <c r="Z953" s="64"/>
    </row>
    <row r="954">
      <c r="Q954" s="64"/>
      <c r="R954" s="64"/>
      <c r="Y954" s="64"/>
      <c r="Z954" s="64"/>
    </row>
    <row r="955">
      <c r="Q955" s="64"/>
      <c r="R955" s="64"/>
      <c r="Y955" s="64"/>
      <c r="Z955" s="64"/>
    </row>
    <row r="956">
      <c r="Q956" s="64"/>
      <c r="R956" s="64"/>
      <c r="Y956" s="64"/>
      <c r="Z956" s="64"/>
    </row>
    <row r="957">
      <c r="Q957" s="64"/>
      <c r="R957" s="64"/>
      <c r="Y957" s="64"/>
      <c r="Z957" s="64"/>
    </row>
    <row r="958">
      <c r="Q958" s="64"/>
      <c r="R958" s="64"/>
      <c r="Y958" s="64"/>
      <c r="Z958" s="64"/>
    </row>
    <row r="959">
      <c r="Q959" s="64"/>
      <c r="R959" s="64"/>
      <c r="Y959" s="64"/>
      <c r="Z959" s="64"/>
    </row>
    <row r="960">
      <c r="Q960" s="64"/>
      <c r="R960" s="64"/>
      <c r="Y960" s="64"/>
      <c r="Z960" s="64"/>
    </row>
    <row r="961">
      <c r="Q961" s="64"/>
      <c r="R961" s="64"/>
      <c r="Y961" s="64"/>
      <c r="Z961" s="64"/>
    </row>
    <row r="962">
      <c r="Q962" s="64"/>
      <c r="R962" s="64"/>
      <c r="Y962" s="64"/>
      <c r="Z962" s="64"/>
    </row>
    <row r="963">
      <c r="Q963" s="64"/>
      <c r="R963" s="64"/>
      <c r="Y963" s="64"/>
      <c r="Z963" s="64"/>
    </row>
    <row r="964">
      <c r="Q964" s="64"/>
      <c r="R964" s="64"/>
      <c r="Y964" s="64"/>
      <c r="Z964" s="64"/>
    </row>
    <row r="965">
      <c r="Q965" s="64"/>
      <c r="R965" s="64"/>
      <c r="Y965" s="64"/>
      <c r="Z965" s="64"/>
    </row>
    <row r="966">
      <c r="Q966" s="64"/>
      <c r="R966" s="64"/>
      <c r="Y966" s="64"/>
      <c r="Z966" s="64"/>
    </row>
    <row r="967">
      <c r="Q967" s="64"/>
      <c r="R967" s="64"/>
      <c r="Y967" s="64"/>
      <c r="Z967" s="64"/>
    </row>
    <row r="968">
      <c r="Q968" s="64"/>
      <c r="R968" s="64"/>
      <c r="Y968" s="64"/>
      <c r="Z968" s="64"/>
    </row>
    <row r="969">
      <c r="Q969" s="64"/>
      <c r="R969" s="64"/>
      <c r="Y969" s="64"/>
      <c r="Z969" s="64"/>
    </row>
    <row r="970">
      <c r="Q970" s="64"/>
      <c r="R970" s="64"/>
      <c r="Y970" s="64"/>
      <c r="Z970" s="64"/>
    </row>
    <row r="971">
      <c r="Q971" s="64"/>
      <c r="R971" s="64"/>
      <c r="Y971" s="64"/>
      <c r="Z971" s="64"/>
    </row>
    <row r="972">
      <c r="Q972" s="64"/>
      <c r="R972" s="64"/>
      <c r="Y972" s="64"/>
      <c r="Z972" s="64"/>
    </row>
    <row r="973">
      <c r="Q973" s="64"/>
      <c r="R973" s="64"/>
      <c r="Y973" s="64"/>
      <c r="Z973" s="64"/>
    </row>
    <row r="974">
      <c r="Q974" s="64"/>
      <c r="R974" s="64"/>
      <c r="Y974" s="64"/>
      <c r="Z974" s="64"/>
    </row>
    <row r="975">
      <c r="Q975" s="64"/>
      <c r="R975" s="64"/>
      <c r="Y975" s="64"/>
      <c r="Z975" s="64"/>
    </row>
    <row r="976">
      <c r="Q976" s="64"/>
      <c r="R976" s="64"/>
      <c r="Y976" s="64"/>
      <c r="Z976" s="64"/>
    </row>
    <row r="977">
      <c r="Q977" s="64"/>
      <c r="R977" s="64"/>
      <c r="Y977" s="64"/>
      <c r="Z977" s="64"/>
    </row>
    <row r="978">
      <c r="Q978" s="64"/>
      <c r="R978" s="64"/>
      <c r="Y978" s="64"/>
      <c r="Z978" s="64"/>
    </row>
    <row r="979">
      <c r="Q979" s="64"/>
      <c r="R979" s="64"/>
      <c r="Y979" s="64"/>
      <c r="Z979" s="64"/>
    </row>
    <row r="980">
      <c r="Q980" s="64"/>
      <c r="R980" s="64"/>
      <c r="Y980" s="64"/>
      <c r="Z980" s="64"/>
    </row>
    <row r="981">
      <c r="Q981" s="64"/>
      <c r="R981" s="64"/>
      <c r="Y981" s="64"/>
      <c r="Z981" s="64"/>
    </row>
    <row r="982">
      <c r="Q982" s="64"/>
      <c r="R982" s="64"/>
      <c r="Y982" s="64"/>
      <c r="Z982" s="64"/>
    </row>
    <row r="983">
      <c r="Q983" s="64"/>
      <c r="R983" s="64"/>
      <c r="Y983" s="64"/>
      <c r="Z983" s="64"/>
    </row>
    <row r="984">
      <c r="Q984" s="64"/>
      <c r="R984" s="64"/>
      <c r="Y984" s="64"/>
      <c r="Z984" s="64"/>
    </row>
    <row r="985">
      <c r="Q985" s="64"/>
      <c r="R985" s="64"/>
      <c r="Y985" s="64"/>
      <c r="Z985" s="64"/>
    </row>
    <row r="986">
      <c r="Q986" s="64"/>
      <c r="R986" s="64"/>
      <c r="Y986" s="64"/>
      <c r="Z986" s="64"/>
    </row>
    <row r="987">
      <c r="Q987" s="64"/>
      <c r="R987" s="64"/>
      <c r="Y987" s="64"/>
      <c r="Z987" s="64"/>
    </row>
    <row r="988">
      <c r="Q988" s="64"/>
      <c r="R988" s="64"/>
      <c r="Y988" s="64"/>
      <c r="Z988" s="64"/>
    </row>
    <row r="989">
      <c r="Q989" s="64"/>
      <c r="R989" s="64"/>
      <c r="Y989" s="64"/>
      <c r="Z989" s="64"/>
    </row>
    <row r="990">
      <c r="Q990" s="64"/>
      <c r="R990" s="64"/>
      <c r="Y990" s="64"/>
      <c r="Z990" s="64"/>
    </row>
    <row r="991">
      <c r="Q991" s="64"/>
      <c r="R991" s="64"/>
      <c r="Y991" s="64"/>
      <c r="Z991" s="64"/>
    </row>
    <row r="992">
      <c r="Q992" s="64"/>
      <c r="R992" s="64"/>
      <c r="Y992" s="64"/>
      <c r="Z992" s="64"/>
    </row>
    <row r="993">
      <c r="Q993" s="64"/>
      <c r="R993" s="64"/>
      <c r="Y993" s="64"/>
      <c r="Z993" s="64"/>
    </row>
    <row r="994">
      <c r="Q994" s="64"/>
      <c r="R994" s="64"/>
      <c r="Y994" s="64"/>
      <c r="Z994" s="64"/>
    </row>
    <row r="995">
      <c r="Q995" s="64"/>
      <c r="R995" s="64"/>
      <c r="Y995" s="64"/>
      <c r="Z995" s="64"/>
    </row>
    <row r="996">
      <c r="Q996" s="64"/>
      <c r="R996" s="64"/>
      <c r="Y996" s="64"/>
      <c r="Z996" s="64"/>
    </row>
    <row r="997">
      <c r="Q997" s="64"/>
      <c r="R997" s="64"/>
      <c r="Y997" s="64"/>
      <c r="Z997" s="64"/>
    </row>
    <row r="998">
      <c r="Q998" s="64"/>
      <c r="R998" s="64"/>
      <c r="Y998" s="64"/>
      <c r="Z998" s="64"/>
    </row>
    <row r="999">
      <c r="Q999" s="64"/>
      <c r="R999" s="64"/>
      <c r="Y999" s="64"/>
      <c r="Z999" s="64"/>
    </row>
    <row r="1000">
      <c r="Q1000" s="64"/>
      <c r="R1000" s="64"/>
      <c r="Y1000" s="64"/>
      <c r="Z1000" s="64"/>
    </row>
  </sheetData>
  <mergeCells count="5">
    <mergeCell ref="A1:D1"/>
    <mergeCell ref="A2:D2"/>
    <mergeCell ref="C3:J3"/>
    <mergeCell ref="K3:R3"/>
    <mergeCell ref="S3:Z3"/>
  </mergeCells>
  <hyperlinks>
    <hyperlink r:id="rId1" ref="A3"/>
  </hyperlinks>
  <drawing r:id="rId2"/>
</worksheet>
</file>